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61095" localSheetId="0">'0503738'!$B$24:$V$24</definedName>
    <definedName name="TR_30200312267_2388361096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P63" s="1"/>
  <c r="O27"/>
  <c r="O63" s="1"/>
  <c r="N27"/>
  <c r="M27"/>
  <c r="L27"/>
  <c r="K27"/>
  <c r="J27"/>
  <c r="I27"/>
  <c r="T25"/>
  <c r="R25"/>
  <c r="Q25"/>
  <c r="T24"/>
  <c r="R24"/>
  <c r="R23" s="1"/>
  <c r="Q24"/>
  <c r="Q23" s="1"/>
  <c r="Q63" s="1"/>
  <c r="P23"/>
  <c r="O23"/>
  <c r="N23"/>
  <c r="M23"/>
  <c r="M63" s="1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<sst xmlns="http://schemas.openxmlformats.org/spreadsheetml/2006/main" count="238" uniqueCount="145">
  <si>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</si>
  <si>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</si>
  <si>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</si>
  <si>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</si>
  <si>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</si>
  <si>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</si>
  <si>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</si>
  <si>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</si>
  <si>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</si>
  <si>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</si>
  <si>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</si>
  <si>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</si>
  <si>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</si>
  <si>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</si>
  <si>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</si>
  <si>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</si>
  <si>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>по ОКПО</t>
  </si>
  <si>
    <t>41933301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</si>
  <si>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</si>
  <si>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</si>
  <si>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</si>
  <si>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</si>
  <si>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</si>
  <si>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</si>
  <si>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</si>
  <si>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</si>
  <si>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</si>
  <si>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</si>
  <si>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</si>
  <si>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</si>
  <si>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</si>
  <si>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</si>
  <si>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</si>
  <si>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</si>
  <si>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</si>
  <si>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3128028206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</si>
  <si>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</si>
  <si>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</si>
  <si>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</si>
  <si>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</si>
  <si>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</si>
  <si>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</si>
  <si>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</si>
  <si>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</si>
  <si>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</si>
  <si>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</si>
  <si>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</si>
  <si>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</si>
  <si>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</si>
  <si>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</si>
  <si>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</si>
  <si>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</si>
  <si>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</si>
  <si>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</si>
  <si>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</si>
  <si>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</si>
  <si>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</si>
  <si>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</si>
  <si>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</si>
  <si>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</si>
  <si>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</si>
  <si>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</si>
  <si>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</si>
  <si>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</si>
  <si>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</si>
  <si>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</si>
  <si>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</si>
  <si>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</si>
  <si>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</si>
  <si>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</si>
  <si>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</si>
  <si>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</si>
  <si>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</si>
  <si>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</si>
  <si>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</si>
  <si>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</si>
  <si>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</si>
  <si>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</si>
  <si>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</si>
  <si>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</si>
  <si>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</si>
  <si>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</si>
  <si>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</si>
  <si>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</si>
  <si>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</si>
  <si>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</si>
  <si>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</si>
  <si>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</si>
  <si>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</si>
  <si>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</si>
  <si>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</si>
  <si>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</si>
  <si>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</si>
  <si>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</si>
  <si>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</si>
  <si>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</si>
  <si>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</si>
  <si>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</si>
  <si>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</si>
  <si>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</si>
  <si>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</si>
  <si>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</si>
  <si>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</si>
  <si>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</si>
  <si>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</si>
  <si>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</si>
  <si>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</si>
  <si>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</si>
  <si>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</si>
  <si>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</si>
  <si>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</si>
  <si>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</si>
  <si>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</si>
  <si>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Левченко Н.П.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</si>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</sst>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925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B75" sqref="B75:G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284965.77</v>
      </c>
      <c r="J23" s="245"/>
      <c r="K23" s="246"/>
      <c r="L23" s="51">
        <f t="shared" ref="L23:R23" si="0">SUM(L24:L26)</f>
        <v>0</v>
      </c>
      <c r="M23" s="52">
        <f t="shared" si="0"/>
        <v>284962.37</v>
      </c>
      <c r="N23" s="53">
        <f t="shared" si="0"/>
        <v>0</v>
      </c>
      <c r="O23" s="52">
        <f t="shared" si="0"/>
        <v>284958.88</v>
      </c>
      <c r="P23" s="52">
        <f t="shared" si="0"/>
        <v>284958.88</v>
      </c>
      <c r="Q23" s="52">
        <f t="shared" si="0"/>
        <v>3.4900000000197906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218865.89</v>
      </c>
      <c r="J24" s="248"/>
      <c r="K24" s="249"/>
      <c r="L24" s="60">
        <v>0</v>
      </c>
      <c r="M24" s="60">
        <v>218865.89</v>
      </c>
      <c r="N24" s="61">
        <v>0</v>
      </c>
      <c r="O24" s="62">
        <v>218862.4</v>
      </c>
      <c r="P24" s="60">
        <v>218862.4</v>
      </c>
      <c r="Q24" s="63">
        <f>M24-P24</f>
        <v>3.4900000000197906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66099.88</v>
      </c>
      <c r="J25" s="248"/>
      <c r="K25" s="249"/>
      <c r="L25" s="60">
        <v>0</v>
      </c>
      <c r="M25" s="60">
        <v>66096.479999999996</v>
      </c>
      <c r="N25" s="61">
        <v>0</v>
      </c>
      <c r="O25" s="62">
        <v>66096.479999999996</v>
      </c>
      <c r="P25" s="60">
        <v>66096.479999999996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119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5203411</v>
      </c>
      <c r="J37" s="227"/>
      <c r="K37" s="227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5203411</v>
      </c>
      <c r="J38" s="228"/>
      <c r="K38" s="228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5488376.7699999996</v>
      </c>
      <c r="J63" s="190"/>
      <c r="K63" s="190"/>
      <c r="L63" s="141">
        <f t="shared" ref="L63:R63" si="2">L23+L27+L37</f>
        <v>0</v>
      </c>
      <c r="M63" s="141">
        <f t="shared" si="2"/>
        <v>284962.37</v>
      </c>
      <c r="N63" s="141">
        <f t="shared" si="2"/>
        <v>0</v>
      </c>
      <c r="O63" s="141">
        <f t="shared" si="2"/>
        <v>284958.88</v>
      </c>
      <c r="P63" s="141">
        <f t="shared" si="2"/>
        <v>284958.88</v>
      </c>
      <c r="Q63" s="141">
        <f t="shared" si="2"/>
        <v>3.4900000000197906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137</v>
      </c>
      <c r="J68" s="173"/>
      <c r="K68" s="173"/>
      <c r="L68" s="173"/>
      <c r="M68" s="174" t="s">
        <v>120</v>
      </c>
      <c r="N68" s="174"/>
      <c r="O68" s="263" t="s">
        <v>138</v>
      </c>
      <c r="P68" s="173"/>
      <c r="Q68" s="173"/>
      <c r="R68" s="173"/>
    </row>
    <row r="69" spans="2:18" s="48" customFormat="1" ht="34.5" customHeight="1">
      <c r="B69" s="146" t="s">
        <v>121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122</v>
      </c>
      <c r="P69" s="172"/>
      <c r="Q69" s="172"/>
      <c r="R69" s="172"/>
    </row>
    <row r="70" spans="2:18" s="48" customFormat="1" ht="12.75" customHeight="1">
      <c r="M70" s="176" t="s">
        <v>123</v>
      </c>
      <c r="N70" s="176"/>
      <c r="O70" s="147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124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125</v>
      </c>
      <c r="C72" s="173" t="s">
        <v>141</v>
      </c>
      <c r="D72" s="173"/>
      <c r="E72" s="173"/>
      <c r="F72" s="173"/>
      <c r="G72" s="173"/>
      <c r="H72" s="173"/>
      <c r="I72" s="145"/>
      <c r="J72" s="145"/>
      <c r="K72" s="145"/>
      <c r="L72" s="173" t="s">
        <v>143</v>
      </c>
      <c r="M72" s="173"/>
      <c r="N72" s="264" t="s">
        <v>144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124</v>
      </c>
      <c r="I73" s="172" t="s">
        <v>116</v>
      </c>
      <c r="J73" s="172"/>
      <c r="K73" s="172"/>
      <c r="L73" s="172" t="s">
        <v>117</v>
      </c>
      <c r="M73" s="172"/>
      <c r="N73" s="172" t="s">
        <v>126</v>
      </c>
      <c r="O73" s="172"/>
    </row>
    <row r="74" spans="2:18" s="48" customFormat="1" ht="12.75" customHeight="1"/>
    <row r="75" spans="2:18" s="48" customFormat="1" ht="12.75" customHeight="1">
      <c r="B75" s="161" t="s">
        <v>142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127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128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135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136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'0503738'!TR_30200312267_2388361095</vt:lpstr>
      <vt:lpstr>'0503738'!TR_30200312267_2388361096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2024-03-14T09:53:46Z</dcterms:created>
  <dcterms:modified xsi:type="dcterms:W3CDTF">2024-03-22T08:42:15Z</dcterms:modified>
</cp:coreProperties>
</file>