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0378"/>
  <workbookPr defaultThemeVersion="166925"/>
  <bookViews>
    <workbookView xWindow="-120" yWindow="-120" windowWidth="29040" windowHeight="15840" activeTab="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<sst xmlns="http://schemas.openxmlformats.org/spreadsheetml/2006/main" uniqueCount="190" count="190">
  <si>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</si>
  <si>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</si>
  <si>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</si>
  <si>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</si>
  <si>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</si>
  <si>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</si>
  <si>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</si>
  <si>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</si>
  <si>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</si>
  <si>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</si>
  <si>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</si>
  <si>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</si>
  <si>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</si>
  <si>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</si>
  <si>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</si>
  <si>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</si>
  <si>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</si>
  <si>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</si>
  <si>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</si>
  <si>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</si>
  <si>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</si>
  <si>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</si>
  <si>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</si>
  <si>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</si>
  <si>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</si>
  <si>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</si>
  <si>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</si>
  <si>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</si>
  <si>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</si>
  <si>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</si>
  <si>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</si>
  <si>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</si>
  <si>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</si>
  <si>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</si>
  <si>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</si>
  <si>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</si>
  <si>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</si>
  <si>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</si>
  <si>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</si>
  <si>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</si>
  <si>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</si>
  <si>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</si>
  <si>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</si>
  <si>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</si>
  <si>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</si>
  <si>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</si>
  <si>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</si>
  <si>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</si>
  <si>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</si>
  <si>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</si>
  <si>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</si>
  <si>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</si>
  <si>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</si>
  <si>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</si>
  <si>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</si>
  <si>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</si>
  <si>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</si>
  <si>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</si>
  <si>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</si>
  <si>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</si>
  <si>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</si>
  <si>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</si>
  <si>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</si>
  <si>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</si>
  <si>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</si>
  <si>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</si>
  <si>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</si>
  <si>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</si>
  <si>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</si>
  <si>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</si>
  <si>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</si>
  <si>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</si>
  <si>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</si>
  <si>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</si>
  <si>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</si>
  <si>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</si>
  <si>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</si>
  <si>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</si>
  <si>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</si>
  <si>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</si>
  <si>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</si>
  <si>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</si>
  <si>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</si>
  <si>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</si>
  <si>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</si>
  <si>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</si>
  <si>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</si>
  <si>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</si>
  <si>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</si>
  <si>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</si>
  <si>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</si>
  <si>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</si>
  <si>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</si>
  <si>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</si>
  <si>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</si>
  <si>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</si>
  <si>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</si>
  <si>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</si>
  <si>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</si>
  <si>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</si>
  <si>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</si>
  <si>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</si>
  <si>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</si>
  <si>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</si>
  <si>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</si>
  <si>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</si>
  <si>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</si>
  <si>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</si>
  <si>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</si>
  <si>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</si>
  <si>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</si>
  <si>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</si>
  <si>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</si>
  <si>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</si>
  <si>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</si>
  <si>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</si>
  <si>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</si>
  <si>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</si>
  <si>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</si>
  <si>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</si>
  <si>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</si>
  <si>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</si>
  <si>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</si>
  <si>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</si>
  <si>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</si>
  <si>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</si>
  <si>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</si>
  <si>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</si>
  <si>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</si>
  <si>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</si>
  <si>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</si>
  <si>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</si>
  <si>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</si>
  <si>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</si>
  <si>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</si>
  <si>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</si>
  <si>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</si>
  <si>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</si>
  <si>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</si>
  <si>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</si>
  <si>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</si>
  <si>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</si>
  <si>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</si>
  <si>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</si>
  <si>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</si>
  <si>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</si>
  <si>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</si>
  <si>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</si>
  <si>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</si>
  <si>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</si>
  <si>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</si>
  <si>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</si>
  <si>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</si>
  <si>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</si>
  <si>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</si>
  <si>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</si>
  <si>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</si>
  <si>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</si>
  <si>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</si>
  <si>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</si>
  <si>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</si>
  <si>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</si>
  <si>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</si>
  <si>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</si>
  <si>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</si>
  <si>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</si>
  <si>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</si>
  <si>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</si>
  <si>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</si>
  <si>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</si>
  <si>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</si>
  <si>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</si>
  <si>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</si>
  <si>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</si>
  <si>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</si>
  <si>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</si>
  <si>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</si>
  <si>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</si>
  <si>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</si>
  <si>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</si>
  <si>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</si>
  <si>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</si>
  <si>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</si>
  <si>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</si>
  <si>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</si>
  <si>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</si>
  <si>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</si>
  <si>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</si>
  <si>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</si>
  <si>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-</t>
  </si>
</sst>
</file>

<file path=xl/styles.xml><?xml version="1.0" encoding="utf-8"?>
<styleSheet xmlns="http://schemas.openxmlformats.org/spreadsheetml/2006/main">
  <numFmts count="4">
    <numFmt numFmtId="0" formatCode="General"/>
    <numFmt numFmtId="14" formatCode="dd\.mm\.yyyy"/>
    <numFmt numFmtId="2" formatCode="0.00"/>
    <numFmt numFmtId="1" formatCode="0"/>
  </numFmts>
  <fonts count="12">
    <font>
      <name val="Calibri"/>
      <sz val="11"/>
    </font>
    <font>
      <name val="Arial"/>
      <charset val="204"/>
      <sz val="10"/>
      <color rgb="FF000000"/>
    </font>
    <font>
      <name val="Calibri"/>
      <charset val="204"/>
      <sz val="11"/>
      <color rgb="FF000000"/>
    </font>
    <font>
      <name val="Arial"/>
      <b/>
      <charset val="204"/>
      <sz val="14"/>
      <color rgb="FF4C4C4C"/>
    </font>
    <font>
      <name val="Arial"/>
      <charset val="204"/>
      <sz val="10"/>
      <color rgb="FF2D2D2D"/>
    </font>
    <font>
      <name val="Arial"/>
      <charset val="204"/>
      <sz val="10"/>
      <color rgb="FF4C4C4C"/>
    </font>
    <font>
      <name val="Arial"/>
      <b/>
      <charset val="204"/>
      <sz val="8"/>
      <color rgb="FF000000"/>
    </font>
    <font>
      <name val="Arial"/>
      <b/>
      <charset val="204"/>
      <sz val="8"/>
      <color rgb="FF2D2D2D"/>
    </font>
    <font>
      <name val="Calibri"/>
      <charset val="204"/>
      <sz val="11"/>
      <color rgb="FF000000"/>
    </font>
    <font>
      <name val="Calibri"/>
      <i/>
      <charset val="204"/>
      <sz val="11"/>
      <color rgb="FF000000"/>
    </font>
    <font>
      <name val="Arial"/>
      <b/>
      <charset val="204"/>
      <sz val="10"/>
      <color rgb="FF2D2D2D"/>
    </font>
    <font>
      <name val="Calibri"/>
      <b/>
      <charset val="204"/>
      <sz val="11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bottom"/>
      <protection locked="0" hidden="0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2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14" fontId="1" fillId="2" borderId="1" xfId="0" applyNumberFormat="1" applyFont="1" applyFill="1" applyBorder="1" applyAlignment="1">
      <alignment horizontal="left" vertical="bottom"/>
      <protection locked="0" hidden="0"/>
    </xf>
    <xf numFmtId="0" fontId="1" fillId="2" borderId="1" xfId="0" applyFont="1" applyFill="1" applyBorder="1" applyAlignment="1">
      <alignment horizontal="left" vertical="bottom"/>
      <protection locked="0" hidden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0" fontId="2" fillId="0" borderId="7" xfId="0" applyBorder="1" applyAlignment="1">
      <alignment vertical="bottom"/>
    </xf>
    <xf numFmtId="0" fontId="2" fillId="0" borderId="8" xfId="0" applyBorder="1" applyAlignment="1">
      <alignment horizontal="left" vertical="center"/>
    </xf>
    <xf numFmtId="0" fontId="2" fillId="3" borderId="8" xfId="0" applyFill="1" applyBorder="1" applyAlignment="1">
      <alignment horizontal="left" vertical="center" wrapText="1"/>
      <protection locked="0" hidden="0"/>
    </xf>
    <xf numFmtId="0" fontId="2" fillId="3" borderId="8" xfId="0" applyFill="1" applyBorder="1" applyAlignment="1">
      <alignment horizontal="center" vertical="center"/>
      <protection locked="0" hidden="0"/>
    </xf>
    <xf numFmtId="2" fontId="2" fillId="3" borderId="8" xfId="0" applyNumberFormat="1" applyFill="1" applyBorder="1" applyAlignment="1">
      <alignment horizontal="center" vertical="center"/>
      <protection locked="0" hidden="0"/>
    </xf>
    <xf numFmtId="2" fontId="2" fillId="3" borderId="9" xfId="0" applyNumberFormat="1" applyFill="1" applyBorder="1" applyAlignment="1">
      <alignment horizontal="center" vertical="center"/>
      <protection locked="0" hidden="0"/>
    </xf>
    <xf numFmtId="0" fontId="8" fillId="3" borderId="8" xfId="0" applyFont="1" applyFill="1" applyBorder="1" applyAlignment="1">
      <alignment horizontal="left" vertical="center"/>
      <protection locked="0" hidden="0"/>
    </xf>
    <xf numFmtId="0" fontId="1" fillId="0" borderId="10" xfId="0" applyFont="1" applyBorder="1" applyAlignment="1">
      <alignment horizontal="center" vertical="bottom"/>
    </xf>
    <xf numFmtId="0" fontId="1" fillId="0" borderId="11" xfId="0" applyFont="1" applyBorder="1" applyAlignment="1">
      <alignment horizontal="center" vertical="bottom"/>
    </xf>
    <xf numFmtId="0" fontId="2" fillId="0" borderId="12" xfId="0" applyBorder="1" applyAlignment="1">
      <alignment vertical="bottom"/>
    </xf>
    <xf numFmtId="0" fontId="8" fillId="4" borderId="1" xfId="0" applyFont="1" applyFill="1" applyBorder="1" applyAlignment="1">
      <alignment vertical="bottom"/>
      <protection locked="0" hidden="0"/>
    </xf>
    <xf numFmtId="0" fontId="8" fillId="3" borderId="13" xfId="0" applyFont="1" applyFill="1" applyBorder="1" applyAlignment="1">
      <alignment horizontal="left" vertical="center" wrapText="1"/>
      <protection locked="0" hidden="0"/>
    </xf>
    <xf numFmtId="0" fontId="2" fillId="3" borderId="13" xfId="0" applyFill="1" applyBorder="1" applyAlignment="1">
      <alignment horizontal="center" vertical="center"/>
      <protection locked="0" hidden="0"/>
    </xf>
    <xf numFmtId="2" fontId="2" fillId="3" borderId="13" xfId="0" applyNumberFormat="1" applyFill="1" applyBorder="1" applyAlignment="1">
      <alignment horizontal="center" vertical="center"/>
      <protection locked="0" hidden="0"/>
    </xf>
    <xf numFmtId="2" fontId="2" fillId="3" borderId="14" xfId="0" applyNumberFormat="1" applyFill="1" applyBorder="1" applyAlignment="1">
      <alignment horizontal="center" vertical="center"/>
      <protection locked="0" hidden="0"/>
    </xf>
    <xf numFmtId="2" fontId="2" fillId="3" borderId="12" xfId="0" applyNumberFormat="1" applyFill="1" applyBorder="1" applyAlignment="1">
      <alignment horizontal="center" vertical="center"/>
      <protection locked="0" hidden="0"/>
    </xf>
    <xf numFmtId="0" fontId="8" fillId="5" borderId="1" xfId="1" applyFill="1" applyBorder="1" applyAlignment="1">
      <alignment horizontal="left" vertical="bottom"/>
    </xf>
    <xf numFmtId="0" fontId="2" fillId="6" borderId="1" xfId="0" applyFill="1" applyBorder="1" applyAlignment="1">
      <alignment vertical="bottom"/>
      <protection locked="0" hidden="0"/>
    </xf>
    <xf numFmtId="0" fontId="8" fillId="3" borderId="1" xfId="0" applyFont="1" applyFill="1" applyBorder="1" applyAlignment="1">
      <alignment horizontal="left" vertical="center" wrapText="1"/>
      <protection locked="0" hidden="0"/>
    </xf>
    <xf numFmtId="0" fontId="2" fillId="3" borderId="1" xfId="0" applyFill="1" applyBorder="1" applyAlignment="1">
      <alignment horizontal="center" vertical="center"/>
      <protection locked="0" hidden="0"/>
    </xf>
    <xf numFmtId="2" fontId="2" fillId="3" borderId="1" xfId="0" applyNumberFormat="1" applyFill="1" applyBorder="1" applyAlignment="1">
      <alignment horizontal="center" vertical="center"/>
      <protection locked="0" hidden="0"/>
    </xf>
    <xf numFmtId="2" fontId="2" fillId="3" borderId="15" xfId="0" applyNumberFormat="1" applyFill="1" applyBorder="1" applyAlignment="1">
      <alignment horizontal="center" vertical="center"/>
      <protection locked="0" hidden="0"/>
    </xf>
    <xf numFmtId="0" fontId="2" fillId="3" borderId="1" xfId="0" applyFill="1" applyBorder="1" applyAlignment="1">
      <alignment horizontal="left" vertical="center"/>
      <protection locked="0" hidden="0"/>
    </xf>
    <xf numFmtId="0" fontId="8" fillId="0" borderId="1" xfId="0" applyFont="1" applyBorder="1" applyAlignment="1">
      <alignment vertical="bottom"/>
    </xf>
    <xf numFmtId="0" fontId="8" fillId="5" borderId="13" xfId="0" applyFont="1" applyFill="1" applyBorder="1" applyAlignment="1">
      <alignment horizontal="left" vertical="center" wrapText="1"/>
      <protection locked="0" hidden="0"/>
    </xf>
    <xf numFmtId="0" fontId="8" fillId="5" borderId="13" xfId="0" applyFont="1" applyFill="1" applyBorder="1" applyAlignment="1">
      <alignment horizontal="center" vertical="center"/>
      <protection locked="0" hidden="0"/>
    </xf>
    <xf numFmtId="2" fontId="8" fillId="5" borderId="1" xfId="0" applyNumberFormat="1" applyFont="1" applyFill="1" applyBorder="1" applyAlignment="1">
      <alignment horizontal="center" vertical="center"/>
      <protection locked="0" hidden="0"/>
    </xf>
    <xf numFmtId="2" fontId="8" fillId="5" borderId="13" xfId="0" applyNumberFormat="1" applyFont="1" applyFill="1" applyBorder="1" applyAlignment="1">
      <alignment horizontal="center" vertical="center"/>
      <protection locked="0" hidden="0"/>
    </xf>
    <xf numFmtId="2" fontId="8" fillId="5" borderId="14" xfId="0" applyNumberFormat="1" applyFont="1" applyFill="1" applyBorder="1" applyAlignment="1">
      <alignment horizontal="center" vertical="center"/>
      <protection locked="0" hidden="0"/>
    </xf>
    <xf numFmtId="0" fontId="8" fillId="5" borderId="13" xfId="0" applyFont="1" applyFill="1" applyBorder="1" applyAlignment="1">
      <alignment horizontal="left" vertical="center"/>
      <protection locked="0" hidden="0"/>
    </xf>
    <xf numFmtId="0" fontId="1" fillId="0" borderId="16" xfId="0" applyFont="1" applyBorder="1" applyAlignment="1">
      <alignment horizontal="center" vertical="bottom"/>
    </xf>
    <xf numFmtId="0" fontId="1" fillId="0" borderId="17" xfId="0" applyFont="1" applyBorder="1" applyAlignment="1">
      <alignment horizontal="center" vertical="bottom"/>
    </xf>
    <xf numFmtId="0" fontId="2" fillId="0" borderId="13" xfId="0" applyBorder="1" applyAlignment="1">
      <alignment vertical="bottom"/>
    </xf>
    <xf numFmtId="0" fontId="9" fillId="0" borderId="1" xfId="0" applyFont="1" applyFill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bottom"/>
    </xf>
    <xf numFmtId="0" fontId="1" fillId="0" borderId="19" xfId="0" applyFont="1" applyBorder="1" applyAlignment="1">
      <alignment horizontal="center" vertical="bottom"/>
    </xf>
    <xf numFmtId="0" fontId="2" fillId="0" borderId="19" xfId="0" applyBorder="1" applyAlignment="1">
      <alignment vertical="bottom"/>
    </xf>
    <xf numFmtId="0" fontId="2" fillId="0" borderId="7" xfId="0" applyBorder="1" applyAlignment="1">
      <alignment horizontal="left" vertical="center"/>
    </xf>
    <xf numFmtId="2" fontId="2" fillId="3" borderId="7" xfId="0" applyNumberFormat="1" applyFill="1" applyBorder="1" applyAlignment="1">
      <alignment horizontal="center" vertical="center"/>
      <protection locked="0" hidden="0"/>
    </xf>
    <xf numFmtId="0" fontId="2" fillId="3" borderId="13" xfId="0" applyFill="1" applyBorder="1" applyAlignment="1">
      <alignment horizontal="left" vertical="center"/>
      <protection locked="0" hidden="0"/>
    </xf>
    <xf numFmtId="0" fontId="8" fillId="0" borderId="1" xfId="0" applyFont="1" applyBorder="1">
      <alignment vertical="center"/>
    </xf>
    <xf numFmtId="1" fontId="8" fillId="5" borderId="1" xfId="0" applyNumberFormat="1" applyFont="1" applyFill="1" applyBorder="1" applyAlignment="1">
      <alignment horizontal="center" vertical="center"/>
      <protection locked="0" hidden="0"/>
    </xf>
    <xf numFmtId="2" fontId="8" fillId="5" borderId="15" xfId="0" applyNumberFormat="1" applyFont="1" applyFill="1" applyBorder="1" applyAlignment="1">
      <alignment horizontal="center" vertical="center"/>
      <protection locked="0" hidden="0"/>
    </xf>
    <xf numFmtId="0" fontId="8" fillId="5" borderId="1" xfId="0" applyFont="1" applyFill="1" applyBorder="1" applyAlignment="1">
      <alignment horizontal="left" vertical="center"/>
      <protection locked="0" hidden="0"/>
    </xf>
    <xf numFmtId="0" fontId="2" fillId="0" borderId="1" xfId="0" applyBorder="1" applyAlignment="1">
      <alignment vertical="bottom"/>
    </xf>
    <xf numFmtId="1" fontId="2" fillId="3" borderId="1" xfId="0" applyNumberFormat="1" applyFill="1" applyBorder="1" applyAlignment="1">
      <alignment horizontal="center" vertical="center"/>
      <protection locked="0" hidden="0"/>
    </xf>
    <xf numFmtId="0" fontId="8" fillId="3" borderId="1" xfId="0" applyFont="1" applyFill="1" applyBorder="1" applyAlignment="1">
      <alignment horizontal="left" vertical="center"/>
      <protection locked="0" hidden="0"/>
    </xf>
    <xf numFmtId="0" fontId="8" fillId="5" borderId="1" xfId="0" applyFont="1" applyFill="1" applyBorder="1" applyAlignment="1">
      <alignment horizontal="left" vertical="center" wrapText="1"/>
      <protection locked="0" hidden="0"/>
    </xf>
    <xf numFmtId="0" fontId="8" fillId="5" borderId="1" xfId="0" applyFont="1" applyFill="1" applyBorder="1" applyAlignment="1">
      <alignment horizontal="center" vertical="center"/>
      <protection locked="0" hidden="0"/>
    </xf>
    <xf numFmtId="2" fontId="8" fillId="5" borderId="1" xfId="1" applyNumberFormat="1" applyFill="1" applyBorder="1" applyAlignment="1">
      <alignment horizontal="center" vertical="center"/>
      <protection locked="0" hidden="0"/>
    </xf>
    <xf numFmtId="2" fontId="8" fillId="5" borderId="15" xfId="1" applyNumberFormat="1" applyFill="1" applyBorder="1" applyAlignment="1">
      <alignment horizontal="center" vertical="center"/>
      <protection locked="0" hidden="0"/>
    </xf>
    <xf numFmtId="0" fontId="8" fillId="0" borderId="1" xfId="0" applyFont="1" applyFill="1" applyBorder="1" applyAlignment="1">
      <alignment horizontal="left" vertical="center" wrapText="1"/>
      <protection locked="0" hidden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  <protection locked="0" hidden="0"/>
    </xf>
    <xf numFmtId="0" fontId="8" fillId="6" borderId="8" xfId="1" applyFill="1" applyBorder="1" applyAlignment="1">
      <alignment vertical="bottom"/>
    </xf>
    <xf numFmtId="0" fontId="8" fillId="5" borderId="8" xfId="0" applyFont="1" applyFill="1" applyBorder="1" applyAlignment="1">
      <alignment horizontal="left" vertical="center" wrapText="1"/>
      <protection locked="0" hidden="0"/>
    </xf>
    <xf numFmtId="1" fontId="8" fillId="5" borderId="8" xfId="0" applyNumberFormat="1" applyFont="1" applyFill="1" applyBorder="1" applyAlignment="1">
      <alignment horizontal="center" vertical="center"/>
      <protection locked="0" hidden="0"/>
    </xf>
    <xf numFmtId="2" fontId="8" fillId="5" borderId="8" xfId="0" applyNumberFormat="1" applyFont="1" applyFill="1" applyBorder="1" applyAlignment="1">
      <alignment horizontal="center" vertical="center"/>
      <protection locked="0" hidden="0"/>
    </xf>
    <xf numFmtId="2" fontId="8" fillId="5" borderId="9" xfId="0" applyNumberFormat="1" applyFont="1" applyFill="1" applyBorder="1" applyAlignment="1">
      <alignment horizontal="center" vertical="center"/>
      <protection locked="0" hidden="0"/>
    </xf>
    <xf numFmtId="0" fontId="8" fillId="5" borderId="8" xfId="0" applyFont="1" applyFill="1" applyBorder="1" applyAlignment="1">
      <alignment horizontal="left" vertical="center"/>
      <protection locked="0" hidden="0"/>
    </xf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7" borderId="20" xfId="0" applyFont="1" applyFill="1" applyBorder="1" applyAlignment="1">
      <alignment horizontal="center" vertical="bottom"/>
    </xf>
    <xf numFmtId="0" fontId="1" fillId="7" borderId="21" xfId="0" applyFont="1" applyFill="1" applyBorder="1" applyAlignment="1">
      <alignment horizontal="center" vertical="bottom"/>
    </xf>
    <xf numFmtId="0" fontId="10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vertical="top" wrapText="1"/>
    </xf>
    <xf numFmtId="1" fontId="1" fillId="7" borderId="21" xfId="0" applyNumberFormat="1" applyFont="1" applyFill="1" applyBorder="1" applyAlignment="1">
      <alignment horizontal="center" vertical="top" wrapText="1"/>
    </xf>
    <xf numFmtId="0" fontId="1" fillId="7" borderId="21" xfId="0" applyFont="1" applyFill="1" applyBorder="1" applyAlignment="1">
      <alignment horizontal="center" vertical="top" wrapText="1"/>
    </xf>
    <xf numFmtId="0" fontId="8" fillId="0" borderId="1" xfId="1" applyBorder="1" applyAlignment="1">
      <alignment vertical="bottom"/>
    </xf>
    <xf numFmtId="0" fontId="8" fillId="5" borderId="8" xfId="1" applyFill="1" applyBorder="1" applyAlignment="1">
      <alignment horizontal="left" vertical="center" wrapText="1"/>
      <protection locked="0" hidden="0"/>
    </xf>
    <xf numFmtId="0" fontId="8" fillId="5" borderId="7" xfId="1" applyFill="1" applyBorder="1" applyAlignment="1">
      <alignment horizontal="center" vertical="center"/>
      <protection locked="0" hidden="0"/>
    </xf>
    <xf numFmtId="2" fontId="8" fillId="5" borderId="7" xfId="1" applyNumberFormat="1" applyFill="1" applyBorder="1" applyAlignment="1">
      <alignment horizontal="center" vertical="center"/>
      <protection locked="0" hidden="0"/>
    </xf>
    <xf numFmtId="2" fontId="8" fillId="5" borderId="24" xfId="1" applyNumberFormat="1" applyFill="1" applyBorder="1" applyAlignment="1">
      <alignment horizontal="center" vertical="center"/>
      <protection locked="0" hidden="0"/>
    </xf>
    <xf numFmtId="0" fontId="8" fillId="5" borderId="7" xfId="1" applyFill="1" applyBorder="1" applyAlignment="1">
      <alignment horizontal="left" vertical="center"/>
      <protection locked="0" hidden="0"/>
    </xf>
    <xf numFmtId="0" fontId="8" fillId="0" borderId="13" xfId="1" applyBorder="1" applyAlignment="1">
      <alignment horizontal="left" vertical="center"/>
    </xf>
    <xf numFmtId="0" fontId="8" fillId="5" borderId="1" xfId="1" applyFill="1" applyBorder="1" applyAlignment="1">
      <alignment horizontal="left" vertical="center" wrapText="1"/>
      <protection locked="0" hidden="0"/>
    </xf>
    <xf numFmtId="0" fontId="8" fillId="5" borderId="1" xfId="1" applyFill="1" applyBorder="1" applyAlignment="1">
      <alignment horizontal="center" vertical="center"/>
      <protection locked="0" hidden="0"/>
    </xf>
    <xf numFmtId="0" fontId="8" fillId="5" borderId="1" xfId="1" applyFill="1" applyBorder="1" applyAlignment="1">
      <alignment horizontal="left" vertical="center"/>
      <protection locked="0" hidden="0"/>
    </xf>
    <xf numFmtId="0" fontId="8" fillId="0" borderId="19" xfId="1" applyBorder="1" applyAlignment="1">
      <alignment vertical="bottom"/>
    </xf>
    <xf numFmtId="0" fontId="8" fillId="5" borderId="19" xfId="1" applyFill="1" applyBorder="1" applyAlignment="1">
      <alignment horizontal="left" vertical="center" wrapText="1"/>
      <protection locked="0" hidden="0"/>
    </xf>
    <xf numFmtId="0" fontId="8" fillId="5" borderId="19" xfId="1" applyFill="1" applyBorder="1" applyAlignment="1">
      <alignment horizontal="center" vertical="center"/>
      <protection locked="0" hidden="0"/>
    </xf>
    <xf numFmtId="2" fontId="8" fillId="5" borderId="19" xfId="1" applyNumberFormat="1" applyFill="1" applyBorder="1" applyAlignment="1">
      <alignment horizontal="center" vertical="center"/>
      <protection locked="0" hidden="0"/>
    </xf>
    <xf numFmtId="2" fontId="8" fillId="5" borderId="25" xfId="1" applyNumberFormat="1" applyFill="1" applyBorder="1" applyAlignment="1">
      <alignment horizontal="center" vertical="center"/>
      <protection locked="0" hidden="0"/>
    </xf>
    <xf numFmtId="0" fontId="8" fillId="5" borderId="19" xfId="1" applyFill="1" applyBorder="1" applyAlignment="1">
      <alignment horizontal="left" vertical="center"/>
      <protection locked="0" hidden="0"/>
    </xf>
    <xf numFmtId="0" fontId="8" fillId="0" borderId="7" xfId="1" applyBorder="1" applyAlignment="1">
      <alignment horizontal="left" vertical="center"/>
    </xf>
    <xf numFmtId="0" fontId="8" fillId="5" borderId="13" xfId="1" applyFill="1" applyBorder="1" applyAlignment="1">
      <alignment horizontal="left" vertical="center" wrapText="1"/>
      <protection locked="0" hidden="0"/>
    </xf>
    <xf numFmtId="1" fontId="8" fillId="5" borderId="13" xfId="1" applyNumberFormat="1" applyFill="1" applyBorder="1" applyAlignment="1">
      <alignment horizontal="center" vertical="center"/>
      <protection locked="0" hidden="0"/>
    </xf>
    <xf numFmtId="2" fontId="8" fillId="5" borderId="13" xfId="1" applyNumberFormat="1" applyFill="1" applyBorder="1" applyAlignment="1">
      <alignment horizontal="center" vertical="center"/>
      <protection locked="0" hidden="0"/>
    </xf>
    <xf numFmtId="2" fontId="8" fillId="5" borderId="14" xfId="1" applyNumberFormat="1" applyFill="1" applyBorder="1" applyAlignment="1">
      <alignment horizontal="center" vertical="center"/>
      <protection locked="0" hidden="0"/>
    </xf>
    <xf numFmtId="0" fontId="8" fillId="5" borderId="13" xfId="1" applyFill="1" applyBorder="1" applyAlignment="1">
      <alignment horizontal="left" vertical="center"/>
      <protection locked="0" hidden="0"/>
    </xf>
    <xf numFmtId="1" fontId="8" fillId="5" borderId="1" xfId="1" applyNumberFormat="1" applyFill="1" applyBorder="1" applyAlignment="1">
      <alignment horizontal="center" vertical="center"/>
      <protection locked="0" hidden="0"/>
    </xf>
    <xf numFmtId="0" fontId="8" fillId="0" borderId="7" xfId="1" applyBorder="1" applyAlignment="1">
      <alignment vertical="bottom"/>
    </xf>
    <xf numFmtId="0" fontId="8" fillId="3" borderId="8" xfId="1" applyFill="1" applyBorder="1" applyAlignment="1">
      <alignment horizontal="left" vertical="center" wrapText="1"/>
      <protection locked="0" hidden="0"/>
    </xf>
    <xf numFmtId="0" fontId="8" fillId="3" borderId="8" xfId="1" applyFill="1" applyBorder="1" applyAlignment="1">
      <alignment horizontal="center" vertical="center"/>
      <protection locked="0" hidden="0"/>
    </xf>
    <xf numFmtId="2" fontId="8" fillId="3" borderId="8" xfId="1" applyNumberFormat="1" applyFill="1" applyBorder="1" applyAlignment="1">
      <alignment horizontal="center" vertical="center"/>
      <protection locked="0" hidden="0"/>
    </xf>
    <xf numFmtId="2" fontId="8" fillId="3" borderId="9" xfId="1" applyNumberFormat="1" applyFill="1" applyBorder="1" applyAlignment="1">
      <alignment horizontal="center" vertical="center"/>
      <protection locked="0" hidden="0"/>
    </xf>
    <xf numFmtId="0" fontId="8" fillId="3" borderId="8" xfId="1" applyFill="1" applyBorder="1" applyAlignment="1">
      <alignment horizontal="left" vertical="center"/>
      <protection locked="0" hidden="0"/>
    </xf>
    <xf numFmtId="0" fontId="8" fillId="6" borderId="1" xfId="1" applyFill="1" applyBorder="1" applyAlignment="1">
      <alignment vertical="bottom"/>
    </xf>
    <xf numFmtId="0" fontId="8" fillId="3" borderId="1" xfId="1" applyFill="1" applyBorder="1" applyAlignment="1">
      <alignment horizontal="left" vertical="center" wrapText="1"/>
      <protection locked="0" hidden="0"/>
    </xf>
    <xf numFmtId="0" fontId="8" fillId="3" borderId="1" xfId="1" applyFill="1" applyBorder="1" applyAlignment="1">
      <alignment horizontal="center" vertical="center"/>
      <protection locked="0" hidden="0"/>
    </xf>
    <xf numFmtId="2" fontId="8" fillId="3" borderId="1" xfId="1" applyNumberFormat="1" applyFill="1" applyBorder="1" applyAlignment="1">
      <alignment horizontal="center" vertical="center"/>
      <protection locked="0" hidden="0"/>
    </xf>
    <xf numFmtId="2" fontId="8" fillId="3" borderId="15" xfId="1" applyNumberFormat="1" applyFill="1" applyBorder="1" applyAlignment="1">
      <alignment horizontal="center" vertical="center"/>
      <protection locked="0" hidden="0"/>
    </xf>
    <xf numFmtId="0" fontId="8" fillId="3" borderId="1" xfId="1" applyFill="1" applyBorder="1" applyAlignment="1">
      <alignment horizontal="left" vertical="center"/>
      <protection locked="0" hidden="0"/>
    </xf>
    <xf numFmtId="0" fontId="8" fillId="0" borderId="8" xfId="1" applyBorder="1">
      <alignment vertical="center"/>
    </xf>
    <xf numFmtId="0" fontId="8" fillId="4" borderId="1" xfId="1" applyFill="1" applyBorder="1" applyAlignment="1">
      <alignment vertical="bottom"/>
      <protection locked="0" hidden="0"/>
    </xf>
    <xf numFmtId="0" fontId="8" fillId="0" borderId="13" xfId="1" applyBorder="1" applyAlignment="1">
      <alignment vertical="bottom"/>
    </xf>
    <xf numFmtId="0" fontId="8" fillId="5" borderId="13" xfId="1" applyFill="1" applyBorder="1" applyAlignment="1">
      <alignment horizontal="center" vertical="center"/>
      <protection locked="0" hidden="0"/>
    </xf>
    <xf numFmtId="0" fontId="8" fillId="3" borderId="13" xfId="1" applyFill="1" applyBorder="1" applyAlignment="1">
      <alignment horizontal="left" vertical="center" wrapText="1"/>
      <protection locked="0" hidden="0"/>
    </xf>
    <xf numFmtId="0" fontId="8" fillId="3" borderId="13" xfId="1" applyFill="1" applyBorder="1" applyAlignment="1">
      <alignment horizontal="center" vertical="center"/>
      <protection locked="0" hidden="0"/>
    </xf>
    <xf numFmtId="2" fontId="8" fillId="3" borderId="13" xfId="1" applyNumberFormat="1" applyFill="1" applyBorder="1" applyAlignment="1">
      <alignment horizontal="center" vertical="center"/>
      <protection locked="0" hidden="0"/>
    </xf>
    <xf numFmtId="2" fontId="8" fillId="3" borderId="14" xfId="1" applyNumberFormat="1" applyFill="1" applyBorder="1" applyAlignment="1">
      <alignment horizontal="center" vertical="center"/>
      <protection locked="0" hidden="0"/>
    </xf>
    <xf numFmtId="0" fontId="8" fillId="3" borderId="13" xfId="1" applyFill="1" applyBorder="1" applyAlignment="1">
      <alignment horizontal="left" vertical="center"/>
      <protection locked="0" hidden="0"/>
    </xf>
    <xf numFmtId="0" fontId="8" fillId="5" borderId="8" xfId="1" applyFill="1" applyBorder="1" applyAlignment="1">
      <alignment horizontal="center" vertical="center"/>
      <protection locked="0" hidden="0"/>
    </xf>
    <xf numFmtId="2" fontId="8" fillId="5" borderId="8" xfId="1" applyNumberFormat="1" applyFill="1" applyBorder="1" applyAlignment="1">
      <alignment horizontal="center" vertical="center"/>
      <protection locked="0" hidden="0"/>
    </xf>
    <xf numFmtId="2" fontId="8" fillId="5" borderId="9" xfId="1" applyNumberFormat="1" applyFill="1" applyBorder="1" applyAlignment="1">
      <alignment horizontal="center" vertical="center"/>
      <protection locked="0" hidden="0"/>
    </xf>
    <xf numFmtId="0" fontId="8" fillId="5" borderId="8" xfId="1" applyFill="1" applyBorder="1" applyAlignment="1">
      <alignment horizontal="left" vertical="center"/>
      <protection locked="0" hidden="0"/>
    </xf>
    <xf numFmtId="0" fontId="8" fillId="0" borderId="8" xfId="1" applyBorder="1" applyAlignment="1">
      <alignment vertical="center" wrapText="1"/>
    </xf>
    <xf numFmtId="2" fontId="8" fillId="3" borderId="1" xfId="1" applyNumberFormat="1" applyFill="1" applyBorder="1" applyAlignment="1">
      <alignment horizontal="center" vertical="bottom"/>
    </xf>
    <xf numFmtId="0" fontId="8" fillId="0" borderId="8" xfId="1" applyBorder="1" applyAlignment="1">
      <alignment vertical="bottom"/>
    </xf>
    <xf numFmtId="1" fontId="8" fillId="3" borderId="8" xfId="1" applyNumberFormat="1" applyFill="1" applyBorder="1" applyAlignment="1">
      <alignment horizontal="center" vertical="center"/>
      <protection locked="0" hidden="0"/>
    </xf>
    <xf numFmtId="0" fontId="8" fillId="6" borderId="13" xfId="1" applyFill="1" applyBorder="1" applyAlignment="1">
      <alignment vertical="bottom"/>
    </xf>
    <xf numFmtId="0" fontId="8" fillId="5" borderId="15" xfId="1" applyFill="1" applyBorder="1" applyAlignment="1">
      <alignment horizontal="center" vertical="center"/>
      <protection locked="0" hidden="0"/>
    </xf>
    <xf numFmtId="0" fontId="8" fillId="5" borderId="14" xfId="1" applyFill="1" applyBorder="1" applyAlignment="1">
      <alignment horizontal="center" vertical="center"/>
      <protection locked="0" hidden="0"/>
    </xf>
    <xf numFmtId="0" fontId="8" fillId="3" borderId="9" xfId="1" applyFill="1" applyBorder="1" applyAlignment="1">
      <alignment horizontal="center" vertical="center"/>
      <protection locked="0" hidden="0"/>
    </xf>
    <xf numFmtId="0" fontId="8" fillId="3" borderId="15" xfId="1" applyFill="1" applyBorder="1" applyAlignment="1">
      <alignment horizontal="center" vertical="center"/>
      <protection locked="0" hidden="0"/>
    </xf>
    <xf numFmtId="0" fontId="8" fillId="5" borderId="9" xfId="1" applyFill="1" applyBorder="1" applyAlignment="1">
      <alignment horizontal="center" vertical="center"/>
      <protection locked="0" hidden="0"/>
    </xf>
    <xf numFmtId="0" fontId="8" fillId="0" borderId="26" xfId="1" applyBorder="1" applyAlignment="1">
      <alignment vertical="bottom"/>
    </xf>
    <xf numFmtId="0" fontId="8" fillId="0" borderId="5" xfId="1" applyBorder="1" applyAlignment="1">
      <alignment horizontal="left" vertical="center"/>
    </xf>
    <xf numFmtId="1" fontId="8" fillId="3" borderId="1" xfId="1" applyNumberFormat="1" applyFill="1" applyBorder="1" applyAlignment="1">
      <alignment horizontal="center" vertical="center"/>
      <protection locked="0" hidden="0"/>
    </xf>
    <xf numFmtId="0" fontId="8" fillId="0" borderId="8" xfId="1" applyBorder="1" applyAlignment="1">
      <alignment horizontal="left" vertical="center"/>
    </xf>
    <xf numFmtId="0" fontId="8" fillId="0" borderId="19" xfId="1" applyBorder="1" applyAlignment="1">
      <alignment horizontal="left" vertical="center"/>
    </xf>
    <xf numFmtId="2" fontId="8" fillId="3" borderId="19" xfId="1" applyNumberFormat="1" applyFill="1" applyBorder="1" applyAlignment="1">
      <alignment horizontal="center" vertical="bottom"/>
    </xf>
    <xf numFmtId="0" fontId="1" fillId="0" borderId="3" xfId="0" applyFont="1" applyBorder="1" applyAlignment="1">
      <alignment vertical="bottom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bottom"/>
    </xf>
    <xf numFmtId="0" fontId="1" fillId="0" borderId="2" xfId="0" applyFont="1" applyBorder="1" applyAlignment="1">
      <alignment vertical="bottom"/>
    </xf>
  </cellXfs>
  <cellStyles count="2">
    <cellStyle name="常规" xfId="0" builtinId="0"/>
    <cellStyle name="Обычный 2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188"/>
  <sheetViews>
    <sheetView tabSelected="1" workbookViewId="0" topLeftCell="G1">
      <selection activeCell="D127" sqref="D127"/>
    </sheetView>
  </sheetViews>
  <sheetFormatPr defaultRowHeight="13.2" defaultColWidth="9"/>
  <cols>
    <col min="1" max="1" customWidth="1" width="4.6640625" style="1"/>
    <col min="2" max="2" customWidth="1" width="5.3320312" style="1"/>
    <col min="3" max="3" customWidth="0" width="9.109375" style="2"/>
    <col min="4" max="4" customWidth="1" width="11.5546875" style="2"/>
    <col min="5" max="5" customWidth="1" width="52.554688" style="1"/>
    <col min="6" max="6" customWidth="1" width="9.332031" style="1"/>
    <col min="7" max="7" customWidth="1" width="10.0" style="1"/>
    <col min="8" max="8" customWidth="1" width="7.5546875" style="1"/>
    <col min="9" max="9" customWidth="1" width="6.8867188" style="1"/>
    <col min="10" max="10" customWidth="1" width="8.109375" style="1"/>
    <col min="11" max="11" customWidth="1" width="10.0" style="1"/>
    <col min="12" max="16384" customWidth="0" width="9.109375" style="1"/>
  </cols>
  <sheetData>
    <row r="1" spans="8:8" ht="14.4">
      <c r="A1" s="2" t="s">
        <v>7</v>
      </c>
      <c r="C1" s="3" t="s">
        <v>189</v>
      </c>
      <c r="D1" s="4"/>
      <c r="E1" s="4"/>
      <c r="F1" s="5" t="s">
        <v>16</v>
      </c>
      <c r="G1" s="1" t="s">
        <v>17</v>
      </c>
      <c r="H1" s="6" t="s">
        <v>147</v>
      </c>
      <c r="I1" s="6"/>
      <c r="J1" s="6"/>
      <c r="K1" s="6"/>
    </row>
    <row r="2" spans="8:8" ht="17.4">
      <c r="A2" s="7" t="s">
        <v>6</v>
      </c>
      <c r="C2" s="1"/>
      <c r="G2" s="1" t="s">
        <v>18</v>
      </c>
      <c r="H2" s="6" t="s">
        <v>146</v>
      </c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9</v>
      </c>
      <c r="G3" s="1" t="s">
        <v>19</v>
      </c>
      <c r="H3" s="11">
        <v>45719.0</v>
      </c>
      <c r="I3" s="12"/>
      <c r="J3" s="12"/>
      <c r="K3" s="12"/>
    </row>
    <row r="4" spans="8:8" ht="13.8">
      <c r="C4" s="1"/>
      <c r="D4" s="8"/>
    </row>
    <row r="5" spans="8:8" ht="31.2">
      <c r="A5" s="13" t="s">
        <v>14</v>
      </c>
      <c r="B5" s="14" t="s">
        <v>15</v>
      </c>
      <c r="C5" s="15" t="s">
        <v>0</v>
      </c>
      <c r="D5" s="15" t="s">
        <v>13</v>
      </c>
      <c r="E5" s="15" t="s">
        <v>12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</row>
    <row r="6" spans="8:8" ht="14.4">
      <c r="A6" s="17">
        <v>1.0</v>
      </c>
      <c r="B6" s="18">
        <v>1.0</v>
      </c>
      <c r="C6" s="19" t="s">
        <v>20</v>
      </c>
      <c r="D6" s="20" t="s">
        <v>21</v>
      </c>
      <c r="E6" s="21" t="s">
        <v>150</v>
      </c>
      <c r="F6" s="22">
        <v>200.0</v>
      </c>
      <c r="G6" s="23">
        <v>10.7</v>
      </c>
      <c r="H6" s="23">
        <v>9.38</v>
      </c>
      <c r="I6" s="24">
        <v>38.2</v>
      </c>
      <c r="J6" s="23">
        <v>279.98</v>
      </c>
      <c r="K6" s="25" t="s">
        <v>50</v>
      </c>
    </row>
    <row r="7" spans="8:8" ht="14.4">
      <c r="A7" s="26"/>
      <c r="B7" s="27"/>
      <c r="C7" s="28"/>
      <c r="D7" s="29" t="s">
        <v>148</v>
      </c>
      <c r="E7" s="30" t="s">
        <v>142</v>
      </c>
      <c r="F7" s="31">
        <v>30.0</v>
      </c>
      <c r="G7" s="32">
        <v>0.36</v>
      </c>
      <c r="H7" s="32">
        <v>1.41</v>
      </c>
      <c r="I7" s="33">
        <v>2.31</v>
      </c>
      <c r="J7" s="34">
        <v>23.37</v>
      </c>
      <c r="K7" s="35" t="s">
        <v>143</v>
      </c>
    </row>
    <row r="8" spans="8:8" ht="14.4">
      <c r="A8" s="26"/>
      <c r="B8" s="27"/>
      <c r="C8" s="28"/>
      <c r="D8" s="36" t="s">
        <v>149</v>
      </c>
      <c r="E8" s="37" t="s">
        <v>151</v>
      </c>
      <c r="F8" s="38">
        <v>60.0</v>
      </c>
      <c r="G8" s="39">
        <v>7.5</v>
      </c>
      <c r="H8" s="39">
        <v>7.15</v>
      </c>
      <c r="I8" s="40">
        <v>11.7</v>
      </c>
      <c r="J8" s="39">
        <v>141.15</v>
      </c>
      <c r="K8" s="41"/>
    </row>
    <row r="9" spans="8:8" ht="14.4">
      <c r="A9" s="26"/>
      <c r="B9" s="27"/>
      <c r="C9" s="28"/>
      <c r="D9" s="42" t="s">
        <v>22</v>
      </c>
      <c r="E9" s="43" t="s">
        <v>116</v>
      </c>
      <c r="F9" s="44">
        <v>200.0</v>
      </c>
      <c r="G9" s="45">
        <v>0.18</v>
      </c>
      <c r="H9" s="46">
        <v>0.04</v>
      </c>
      <c r="I9" s="47">
        <v>15.04</v>
      </c>
      <c r="J9" s="39">
        <v>61.24</v>
      </c>
      <c r="K9" s="48" t="s">
        <v>96</v>
      </c>
    </row>
    <row r="10" spans="8:8" ht="15.0">
      <c r="A10" s="49"/>
      <c r="B10" s="50"/>
      <c r="C10" s="51"/>
      <c r="D10" s="52" t="s">
        <v>31</v>
      </c>
      <c r="E10" s="53"/>
      <c r="F10" s="54">
        <f>SUM(F6:F9)</f>
        <v>490.0</v>
      </c>
      <c r="G10" s="54">
        <f>SUM(G6:G9)</f>
        <v>18.74</v>
      </c>
      <c r="H10" s="54">
        <f>SUM(H6:H9)</f>
        <v>17.98</v>
      </c>
      <c r="I10" s="54">
        <f>SUM(I6:I9)</f>
        <v>67.25</v>
      </c>
      <c r="J10" s="54">
        <f>SUM(J6:J9)</f>
        <v>505.74</v>
      </c>
      <c r="K10" s="55"/>
    </row>
    <row r="11" spans="8:8" ht="14.4">
      <c r="A11" s="56">
        <f>A6</f>
        <v>1.0</v>
      </c>
      <c r="B11" s="57">
        <f>B6</f>
        <v>1.0</v>
      </c>
      <c r="C11" s="58" t="s">
        <v>23</v>
      </c>
      <c r="D11" s="59" t="s">
        <v>24</v>
      </c>
      <c r="E11" s="30" t="s">
        <v>179</v>
      </c>
      <c r="F11" s="31">
        <v>60.0</v>
      </c>
      <c r="G11" s="32">
        <v>0.6</v>
      </c>
      <c r="H11" s="32">
        <v>0.06</v>
      </c>
      <c r="I11" s="33">
        <v>1.92</v>
      </c>
      <c r="J11" s="60">
        <v>10.62</v>
      </c>
      <c r="K11" s="61" t="s">
        <v>180</v>
      </c>
    </row>
    <row r="12" spans="8:8" ht="14.4">
      <c r="A12" s="26"/>
      <c r="B12" s="27"/>
      <c r="C12" s="28"/>
      <c r="D12" s="62" t="s">
        <v>25</v>
      </c>
      <c r="E12" s="37" t="s">
        <v>152</v>
      </c>
      <c r="F12" s="63">
        <v>210.0</v>
      </c>
      <c r="G12" s="45">
        <v>1.6</v>
      </c>
      <c r="H12" s="45">
        <v>2.2</v>
      </c>
      <c r="I12" s="64">
        <v>9.6</v>
      </c>
      <c r="J12" s="39">
        <v>64.6</v>
      </c>
      <c r="K12" s="65" t="s">
        <v>62</v>
      </c>
    </row>
    <row r="13" spans="8:8" ht="14.4">
      <c r="A13" s="26"/>
      <c r="B13" s="27"/>
      <c r="C13" s="28"/>
      <c r="D13" s="66" t="s">
        <v>26</v>
      </c>
      <c r="E13" s="37" t="s">
        <v>61</v>
      </c>
      <c r="F13" s="67">
        <v>150.0</v>
      </c>
      <c r="G13" s="39">
        <v>13.2</v>
      </c>
      <c r="H13" s="39">
        <v>21.2</v>
      </c>
      <c r="I13" s="40">
        <v>26.3</v>
      </c>
      <c r="J13" s="39">
        <v>348.8</v>
      </c>
      <c r="K13" s="68" t="s">
        <v>63</v>
      </c>
    </row>
    <row r="14" spans="8:8" ht="14.4">
      <c r="A14" s="26"/>
      <c r="B14" s="27"/>
      <c r="C14" s="28"/>
      <c r="D14" s="42" t="s">
        <v>28</v>
      </c>
      <c r="E14" s="69" t="s">
        <v>64</v>
      </c>
      <c r="F14" s="70">
        <v>200.0</v>
      </c>
      <c r="G14" s="45">
        <v>0.2</v>
      </c>
      <c r="H14" s="45">
        <v>0.16</v>
      </c>
      <c r="I14" s="64">
        <v>18.84</v>
      </c>
      <c r="J14" s="39">
        <v>77.6</v>
      </c>
      <c r="K14" s="65" t="s">
        <v>65</v>
      </c>
    </row>
    <row r="15" spans="8:8" ht="14.4">
      <c r="A15" s="26"/>
      <c r="B15" s="27"/>
      <c r="C15" s="28"/>
      <c r="D15" s="42" t="s">
        <v>29</v>
      </c>
      <c r="E15" s="69" t="s">
        <v>36</v>
      </c>
      <c r="F15" s="70">
        <v>40.0</v>
      </c>
      <c r="G15" s="45">
        <v>3.04</v>
      </c>
      <c r="H15" s="45">
        <v>0.32</v>
      </c>
      <c r="I15" s="64">
        <v>19.68</v>
      </c>
      <c r="J15" s="39">
        <v>93.76</v>
      </c>
      <c r="K15" s="65" t="s">
        <v>58</v>
      </c>
    </row>
    <row r="16" spans="8:8" ht="14.4">
      <c r="A16" s="26"/>
      <c r="B16" s="27"/>
      <c r="C16" s="28"/>
      <c r="D16" s="42" t="s">
        <v>30</v>
      </c>
      <c r="E16" s="69" t="s">
        <v>37</v>
      </c>
      <c r="F16" s="70">
        <v>40.0</v>
      </c>
      <c r="G16" s="71">
        <v>2.24</v>
      </c>
      <c r="H16" s="71">
        <v>0.44</v>
      </c>
      <c r="I16" s="72">
        <v>23.76</v>
      </c>
      <c r="J16" s="71">
        <v>107.96</v>
      </c>
      <c r="K16" s="65" t="s">
        <v>66</v>
      </c>
    </row>
    <row r="17" spans="8:8" ht="15.0">
      <c r="A17" s="49"/>
      <c r="B17" s="50"/>
      <c r="C17" s="51"/>
      <c r="D17" s="52" t="s">
        <v>31</v>
      </c>
      <c r="E17" s="73"/>
      <c r="F17" s="74">
        <f>SUM(F11:F16)</f>
        <v>700.0</v>
      </c>
      <c r="G17" s="74">
        <f t="shared" si="0" ref="G17:J17">SUM(G11:G16)</f>
        <v>20.879999999999995</v>
      </c>
      <c r="H17" s="74">
        <f t="shared" si="0"/>
        <v>24.380000000000003</v>
      </c>
      <c r="I17" s="74">
        <f t="shared" si="0"/>
        <v>100.10000000000001</v>
      </c>
      <c r="J17" s="74">
        <f t="shared" si="0"/>
        <v>703.34</v>
      </c>
      <c r="K17" s="75"/>
    </row>
    <row r="18" spans="8:8" ht="14.4">
      <c r="A18" s="26">
        <v>1.0</v>
      </c>
      <c r="B18" s="27">
        <v>1.0</v>
      </c>
      <c r="C18" s="28" t="s">
        <v>153</v>
      </c>
      <c r="D18" s="76" t="s">
        <v>154</v>
      </c>
      <c r="E18" s="77" t="s">
        <v>155</v>
      </c>
      <c r="F18" s="78">
        <v>110.0</v>
      </c>
      <c r="G18" s="79">
        <v>7.89</v>
      </c>
      <c r="H18" s="79">
        <v>10.97</v>
      </c>
      <c r="I18" s="80">
        <v>37.2</v>
      </c>
      <c r="J18" s="79">
        <v>278.54</v>
      </c>
      <c r="K18" s="81" t="s">
        <v>156</v>
      </c>
    </row>
    <row r="19" spans="8:8" ht="14.4">
      <c r="A19" s="26"/>
      <c r="B19" s="27"/>
      <c r="C19" s="28"/>
      <c r="D19" s="42" t="s">
        <v>28</v>
      </c>
      <c r="E19" s="69" t="s">
        <v>47</v>
      </c>
      <c r="F19" s="63">
        <v>200.0</v>
      </c>
      <c r="G19" s="45">
        <v>0.14</v>
      </c>
      <c r="H19" s="45">
        <v>0.06</v>
      </c>
      <c r="I19" s="64">
        <v>22.36</v>
      </c>
      <c r="J19" s="45">
        <v>90.54</v>
      </c>
      <c r="K19" s="65" t="s">
        <v>92</v>
      </c>
    </row>
    <row r="20" spans="8:8" ht="14.4">
      <c r="A20" s="49"/>
      <c r="B20" s="50"/>
      <c r="C20" s="51"/>
      <c r="D20" s="52" t="s">
        <v>31</v>
      </c>
      <c r="E20" s="82"/>
      <c r="F20" s="83">
        <f>SUM(F18:F19)</f>
        <v>310.0</v>
      </c>
      <c r="G20" s="83">
        <f t="shared" si="1" ref="G20:J20">SUM(G18:G19)</f>
        <v>8.03</v>
      </c>
      <c r="H20" s="83">
        <f t="shared" si="1"/>
        <v>11.030000000000001</v>
      </c>
      <c r="I20" s="83">
        <f t="shared" si="1"/>
        <v>59.56</v>
      </c>
      <c r="J20" s="83">
        <f t="shared" si="1"/>
        <v>369.08000000000004</v>
      </c>
      <c r="K20" s="55"/>
    </row>
    <row r="21" spans="8:8" ht="15.0">
      <c r="A21" s="84">
        <f>A6</f>
        <v>1.0</v>
      </c>
      <c r="B21" s="85">
        <f>B6</f>
        <v>1.0</v>
      </c>
      <c r="C21" s="86" t="s">
        <v>4</v>
      </c>
      <c r="D21" s="87"/>
      <c r="E21" s="88"/>
      <c r="F21" s="89">
        <f>F10+F20+F17</f>
        <v>1500.0</v>
      </c>
      <c r="G21" s="89">
        <f t="shared" si="2" ref="G21:J21">G10+G20+G17</f>
        <v>47.65</v>
      </c>
      <c r="H21" s="89">
        <f t="shared" si="2"/>
        <v>53.39</v>
      </c>
      <c r="I21" s="89">
        <f t="shared" si="2"/>
        <v>226.91</v>
      </c>
      <c r="J21" s="89">
        <f t="shared" si="2"/>
        <v>1578.16</v>
      </c>
      <c r="K21" s="90"/>
    </row>
    <row r="22" spans="8:8" ht="14.4">
      <c r="A22" s="17">
        <v>1.0</v>
      </c>
      <c r="B22" s="18">
        <v>2.0</v>
      </c>
      <c r="C22" s="19" t="s">
        <v>20</v>
      </c>
      <c r="D22" s="91" t="s">
        <v>26</v>
      </c>
      <c r="E22" s="92" t="s">
        <v>81</v>
      </c>
      <c r="F22" s="93">
        <v>100.0</v>
      </c>
      <c r="G22" s="94">
        <v>13.46</v>
      </c>
      <c r="H22" s="94">
        <v>15.09</v>
      </c>
      <c r="I22" s="95">
        <v>10.07</v>
      </c>
      <c r="J22" s="94">
        <v>229.7</v>
      </c>
      <c r="K22" s="96" t="s">
        <v>82</v>
      </c>
    </row>
    <row r="23" spans="8:8" ht="14.4">
      <c r="A23" s="26"/>
      <c r="B23" s="27"/>
      <c r="C23" s="28"/>
      <c r="D23" s="97" t="s">
        <v>148</v>
      </c>
      <c r="E23" s="30" t="s">
        <v>181</v>
      </c>
      <c r="F23" s="38">
        <v>30.0</v>
      </c>
      <c r="G23" s="39">
        <v>0.6</v>
      </c>
      <c r="H23" s="39">
        <v>0.24</v>
      </c>
      <c r="I23" s="39">
        <v>3.66</v>
      </c>
      <c r="J23" s="39">
        <v>19.2</v>
      </c>
      <c r="K23" s="35" t="s">
        <v>182</v>
      </c>
    </row>
    <row r="24" spans="8:8" ht="14.4">
      <c r="A24" s="26"/>
      <c r="B24" s="27"/>
      <c r="C24" s="28"/>
      <c r="D24" s="91" t="s">
        <v>29</v>
      </c>
      <c r="E24" s="98" t="s">
        <v>36</v>
      </c>
      <c r="F24" s="99">
        <v>20.0</v>
      </c>
      <c r="G24" s="71">
        <v>1.52</v>
      </c>
      <c r="H24" s="71">
        <v>0.16</v>
      </c>
      <c r="I24" s="72">
        <v>9.84</v>
      </c>
      <c r="J24" s="71">
        <v>46.88</v>
      </c>
      <c r="K24" s="100" t="s">
        <v>58</v>
      </c>
    </row>
    <row r="25" spans="8:8" ht="14.4">
      <c r="A25" s="26"/>
      <c r="B25" s="27"/>
      <c r="C25" s="28"/>
      <c r="D25" s="91" t="s">
        <v>22</v>
      </c>
      <c r="E25" s="98" t="s">
        <v>83</v>
      </c>
      <c r="F25" s="99">
        <v>200.0</v>
      </c>
      <c r="G25" s="71">
        <v>0.12</v>
      </c>
      <c r="H25" s="71">
        <v>0.4</v>
      </c>
      <c r="I25" s="72">
        <v>15.14</v>
      </c>
      <c r="J25" s="71">
        <v>61.4</v>
      </c>
      <c r="K25" s="100" t="s">
        <v>84</v>
      </c>
    </row>
    <row r="26" spans="8:8" ht="14.4">
      <c r="A26" s="26"/>
      <c r="B26" s="27"/>
      <c r="C26" s="28"/>
      <c r="D26" s="101" t="s">
        <v>157</v>
      </c>
      <c r="E26" s="102" t="s">
        <v>60</v>
      </c>
      <c r="F26" s="103">
        <v>200.0</v>
      </c>
      <c r="G26" s="104">
        <v>3.2</v>
      </c>
      <c r="H26" s="104">
        <v>1.0</v>
      </c>
      <c r="I26" s="105">
        <v>42.0</v>
      </c>
      <c r="J26" s="104">
        <v>189.8</v>
      </c>
      <c r="K26" s="106"/>
    </row>
    <row r="27" spans="8:8" ht="15.0">
      <c r="A27" s="49"/>
      <c r="B27" s="50"/>
      <c r="C27" s="51"/>
      <c r="D27" s="52" t="s">
        <v>31</v>
      </c>
      <c r="E27" s="53"/>
      <c r="F27" s="54">
        <f>SUM(F22:F26)</f>
        <v>550.0</v>
      </c>
      <c r="G27" s="54">
        <f>SUM(G22:G26)</f>
        <v>18.9</v>
      </c>
      <c r="H27" s="54">
        <f>SUM(H22:H26)</f>
        <v>16.89</v>
      </c>
      <c r="I27" s="54">
        <f>SUM(I22:I26)</f>
        <v>80.71000000000001</v>
      </c>
      <c r="J27" s="54">
        <f>SUM(J22:J26)</f>
        <v>546.98</v>
      </c>
      <c r="K27" s="55"/>
    </row>
    <row r="28" spans="8:8" ht="14.4">
      <c r="A28" s="56">
        <f>A22</f>
        <v>1.0</v>
      </c>
      <c r="B28" s="57">
        <v>2.0</v>
      </c>
      <c r="C28" s="58" t="s">
        <v>23</v>
      </c>
      <c r="D28" s="107" t="s">
        <v>24</v>
      </c>
      <c r="E28" s="108" t="s">
        <v>73</v>
      </c>
      <c r="F28" s="109">
        <v>60.0</v>
      </c>
      <c r="G28" s="110">
        <v>0.77</v>
      </c>
      <c r="H28" s="110">
        <v>3.22</v>
      </c>
      <c r="I28" s="111">
        <v>4.38</v>
      </c>
      <c r="J28" s="110">
        <v>49.59</v>
      </c>
      <c r="K28" s="112" t="s">
        <v>76</v>
      </c>
    </row>
    <row r="29" spans="8:8" ht="14.4">
      <c r="A29" s="26"/>
      <c r="B29" s="27"/>
      <c r="C29" s="28"/>
      <c r="D29" s="91" t="s">
        <v>25</v>
      </c>
      <c r="E29" s="98" t="s">
        <v>74</v>
      </c>
      <c r="F29" s="113">
        <v>200.0</v>
      </c>
      <c r="G29" s="71">
        <v>1.98</v>
      </c>
      <c r="H29" s="71">
        <v>3.84</v>
      </c>
      <c r="I29" s="72">
        <v>13.76</v>
      </c>
      <c r="J29" s="71">
        <v>97.52</v>
      </c>
      <c r="K29" s="100" t="s">
        <v>77</v>
      </c>
    </row>
    <row r="30" spans="8:8" ht="14.4">
      <c r="A30" s="26"/>
      <c r="B30" s="27"/>
      <c r="C30" s="28"/>
      <c r="D30" s="91" t="s">
        <v>26</v>
      </c>
      <c r="E30" s="98" t="s">
        <v>107</v>
      </c>
      <c r="F30" s="113">
        <v>100.0</v>
      </c>
      <c r="G30" s="71">
        <v>15.61</v>
      </c>
      <c r="H30" s="71">
        <v>14.8</v>
      </c>
      <c r="I30" s="72">
        <v>0.43</v>
      </c>
      <c r="J30" s="71">
        <v>197.36</v>
      </c>
      <c r="K30" s="100" t="s">
        <v>52</v>
      </c>
    </row>
    <row r="31" spans="8:8" ht="14.4">
      <c r="A31" s="26"/>
      <c r="B31" s="27"/>
      <c r="C31" s="28"/>
      <c r="D31" s="91" t="s">
        <v>27</v>
      </c>
      <c r="E31" s="98" t="s">
        <v>51</v>
      </c>
      <c r="F31" s="99">
        <v>150.0</v>
      </c>
      <c r="G31" s="71">
        <v>3.26</v>
      </c>
      <c r="H31" s="71">
        <v>4.61</v>
      </c>
      <c r="I31" s="72">
        <v>24.44</v>
      </c>
      <c r="J31" s="71">
        <v>152.12</v>
      </c>
      <c r="K31" s="100" t="s">
        <v>111</v>
      </c>
    </row>
    <row r="32" spans="8:8" ht="14.4">
      <c r="A32" s="26"/>
      <c r="B32" s="27"/>
      <c r="C32" s="28"/>
      <c r="D32" s="101" t="s">
        <v>28</v>
      </c>
      <c r="E32" s="98" t="s">
        <v>42</v>
      </c>
      <c r="F32" s="99">
        <v>200.0</v>
      </c>
      <c r="G32" s="71">
        <v>0.38</v>
      </c>
      <c r="H32" s="71">
        <v>0.0</v>
      </c>
      <c r="I32" s="72">
        <v>25.72</v>
      </c>
      <c r="J32" s="71">
        <v>104.4</v>
      </c>
      <c r="K32" s="100" t="s">
        <v>80</v>
      </c>
    </row>
    <row r="33" spans="8:8" ht="14.4">
      <c r="A33" s="26"/>
      <c r="B33" s="27"/>
      <c r="C33" s="28"/>
      <c r="D33" s="91" t="s">
        <v>29</v>
      </c>
      <c r="E33" s="98" t="s">
        <v>36</v>
      </c>
      <c r="F33" s="99">
        <v>30.0</v>
      </c>
      <c r="G33" s="71">
        <v>2.28</v>
      </c>
      <c r="H33" s="71">
        <v>0.24</v>
      </c>
      <c r="I33" s="72">
        <v>14.76</v>
      </c>
      <c r="J33" s="71">
        <v>70.32</v>
      </c>
      <c r="K33" s="100" t="s">
        <v>58</v>
      </c>
    </row>
    <row r="34" spans="8:8" ht="14.4">
      <c r="A34" s="26"/>
      <c r="B34" s="27"/>
      <c r="C34" s="28"/>
      <c r="D34" s="91" t="s">
        <v>30</v>
      </c>
      <c r="E34" s="69" t="s">
        <v>37</v>
      </c>
      <c r="F34" s="70">
        <v>40.0</v>
      </c>
      <c r="G34" s="71">
        <v>2.24</v>
      </c>
      <c r="H34" s="71">
        <v>0.44</v>
      </c>
      <c r="I34" s="72">
        <v>23.76</v>
      </c>
      <c r="J34" s="71">
        <v>107.96</v>
      </c>
      <c r="K34" s="65" t="s">
        <v>66</v>
      </c>
    </row>
    <row r="35" spans="8:8" ht="15.0">
      <c r="A35" s="49"/>
      <c r="B35" s="50"/>
      <c r="C35" s="51"/>
      <c r="D35" s="52" t="s">
        <v>31</v>
      </c>
      <c r="E35" s="73"/>
      <c r="F35" s="74">
        <f>SUM(F28:F34)</f>
        <v>780.0</v>
      </c>
      <c r="G35" s="74">
        <f t="shared" si="3" ref="G35:J35">SUM(G28:G34)</f>
        <v>26.519999999999996</v>
      </c>
      <c r="H35" s="74">
        <f t="shared" si="3"/>
        <v>27.15</v>
      </c>
      <c r="I35" s="74">
        <f t="shared" si="3"/>
        <v>107.25000000000001</v>
      </c>
      <c r="J35" s="74">
        <f t="shared" si="3"/>
        <v>779.27</v>
      </c>
      <c r="K35" s="75"/>
    </row>
    <row r="36" spans="8:8" ht="14.4">
      <c r="A36" s="26">
        <v>1.0</v>
      </c>
      <c r="B36" s="27">
        <v>2.0</v>
      </c>
      <c r="C36" s="28" t="s">
        <v>153</v>
      </c>
      <c r="D36" s="114" t="s">
        <v>21</v>
      </c>
      <c r="E36" s="115" t="s">
        <v>158</v>
      </c>
      <c r="F36" s="116">
        <v>100.0</v>
      </c>
      <c r="G36" s="117">
        <v>9.14</v>
      </c>
      <c r="H36" s="117">
        <v>10.74</v>
      </c>
      <c r="I36" s="118">
        <v>31.08</v>
      </c>
      <c r="J36" s="117">
        <v>257.54</v>
      </c>
      <c r="K36" s="119" t="s">
        <v>160</v>
      </c>
    </row>
    <row r="37" spans="8:8" ht="14.4">
      <c r="A37" s="26"/>
      <c r="B37" s="27"/>
      <c r="C37" s="28"/>
      <c r="D37" s="120" t="s">
        <v>28</v>
      </c>
      <c r="E37" s="121" t="s">
        <v>159</v>
      </c>
      <c r="F37" s="122">
        <v>200.0</v>
      </c>
      <c r="G37" s="123">
        <v>0.12</v>
      </c>
      <c r="H37" s="123">
        <v>0.02</v>
      </c>
      <c r="I37" s="124">
        <v>15.4</v>
      </c>
      <c r="J37" s="123">
        <v>62.26</v>
      </c>
      <c r="K37" s="125" t="s">
        <v>161</v>
      </c>
    </row>
    <row r="38" spans="8:8" ht="14.4">
      <c r="A38" s="49"/>
      <c r="B38" s="50"/>
      <c r="C38" s="51"/>
      <c r="D38" s="52" t="s">
        <v>31</v>
      </c>
      <c r="E38" s="82"/>
      <c r="F38" s="83">
        <f>SUM(F36:F37)</f>
        <v>300.0</v>
      </c>
      <c r="G38" s="83">
        <f t="shared" si="4" ref="G38">SUM(G36:G37)</f>
        <v>9.26</v>
      </c>
      <c r="H38" s="83">
        <f t="shared" si="5" ref="H38">SUM(H36:H37)</f>
        <v>10.76</v>
      </c>
      <c r="I38" s="83">
        <f t="shared" si="6" ref="I38">SUM(I36:I37)</f>
        <v>46.48</v>
      </c>
      <c r="J38" s="83">
        <f t="shared" si="7" ref="J38">SUM(J36:J37)</f>
        <v>319.8</v>
      </c>
      <c r="K38" s="55"/>
    </row>
    <row r="39" spans="8:8" ht="15.0">
      <c r="A39" s="84">
        <f>A22</f>
        <v>1.0</v>
      </c>
      <c r="B39" s="85">
        <f>B22</f>
        <v>2.0</v>
      </c>
      <c r="C39" s="86" t="s">
        <v>4</v>
      </c>
      <c r="D39" s="87"/>
      <c r="E39" s="88"/>
      <c r="F39" s="89">
        <f>F27+F38+F35</f>
        <v>1630.0</v>
      </c>
      <c r="G39" s="89">
        <f t="shared" si="8" ref="G39">G27+G38+G35</f>
        <v>54.68</v>
      </c>
      <c r="H39" s="89">
        <f t="shared" si="9" ref="H39">H27+H38+H35</f>
        <v>54.8</v>
      </c>
      <c r="I39" s="89">
        <f t="shared" si="10" ref="I39">I27+I38+I35</f>
        <v>234.44</v>
      </c>
      <c r="J39" s="89">
        <f t="shared" si="11" ref="J39">J27+J38+J35</f>
        <v>1646.05</v>
      </c>
      <c r="K39" s="90"/>
    </row>
    <row r="40" spans="8:8" ht="14.4">
      <c r="A40" s="17">
        <v>1.0</v>
      </c>
      <c r="B40" s="18">
        <v>3.0</v>
      </c>
      <c r="C40" s="19" t="s">
        <v>20</v>
      </c>
      <c r="D40" s="126" t="s">
        <v>21</v>
      </c>
      <c r="E40" s="115" t="s">
        <v>67</v>
      </c>
      <c r="F40" s="116">
        <v>200.0</v>
      </c>
      <c r="G40" s="117">
        <v>5.8</v>
      </c>
      <c r="H40" s="117">
        <v>3.0</v>
      </c>
      <c r="I40" s="118">
        <v>32.2</v>
      </c>
      <c r="J40" s="117">
        <v>179.92</v>
      </c>
      <c r="K40" s="119" t="s">
        <v>68</v>
      </c>
    </row>
    <row r="41" spans="8:8" ht="14.4">
      <c r="A41" s="26"/>
      <c r="B41" s="27"/>
      <c r="C41" s="28"/>
      <c r="D41" s="36" t="s">
        <v>149</v>
      </c>
      <c r="E41" s="37" t="s">
        <v>71</v>
      </c>
      <c r="F41" s="113">
        <v>40.0</v>
      </c>
      <c r="G41" s="71">
        <v>3.7</v>
      </c>
      <c r="H41" s="71">
        <v>5.07</v>
      </c>
      <c r="I41" s="72">
        <v>7.2</v>
      </c>
      <c r="J41" s="71">
        <v>89.28</v>
      </c>
      <c r="K41" s="100"/>
    </row>
    <row r="42" spans="8:8" ht="14.4">
      <c r="A42" s="26"/>
      <c r="B42" s="27"/>
      <c r="C42" s="28"/>
      <c r="D42" s="127" t="s">
        <v>162</v>
      </c>
      <c r="E42" s="98" t="s">
        <v>72</v>
      </c>
      <c r="F42" s="99">
        <v>20.0</v>
      </c>
      <c r="G42" s="71">
        <v>4.4</v>
      </c>
      <c r="H42" s="71">
        <v>5.2</v>
      </c>
      <c r="I42" s="72">
        <v>0.0</v>
      </c>
      <c r="J42" s="71">
        <v>64.24</v>
      </c>
      <c r="K42" s="100" t="s">
        <v>39</v>
      </c>
    </row>
    <row r="43" spans="8:8" ht="14.4">
      <c r="A43" s="26"/>
      <c r="B43" s="27"/>
      <c r="C43" s="28"/>
      <c r="D43" s="91" t="s">
        <v>29</v>
      </c>
      <c r="E43" s="98" t="s">
        <v>38</v>
      </c>
      <c r="F43" s="99">
        <v>40.0</v>
      </c>
      <c r="G43" s="71">
        <v>3.0</v>
      </c>
      <c r="H43" s="71">
        <v>1.16</v>
      </c>
      <c r="I43" s="72">
        <v>20.56</v>
      </c>
      <c r="J43" s="71">
        <v>104.68</v>
      </c>
      <c r="K43" s="100" t="s">
        <v>70</v>
      </c>
    </row>
    <row r="44" spans="8:8" ht="14.4">
      <c r="A44" s="26"/>
      <c r="B44" s="27"/>
      <c r="C44" s="28"/>
      <c r="D44" s="128" t="s">
        <v>22</v>
      </c>
      <c r="E44" s="108" t="s">
        <v>43</v>
      </c>
      <c r="F44" s="129">
        <v>200.0</v>
      </c>
      <c r="G44" s="110">
        <v>3.9</v>
      </c>
      <c r="H44" s="110">
        <v>3.06</v>
      </c>
      <c r="I44" s="111">
        <v>16.34</v>
      </c>
      <c r="J44" s="110">
        <v>108.66</v>
      </c>
      <c r="K44" s="112" t="s">
        <v>69</v>
      </c>
    </row>
    <row r="45" spans="8:8" ht="14.4">
      <c r="A45" s="49"/>
      <c r="B45" s="50"/>
      <c r="C45" s="51"/>
      <c r="D45" s="52" t="s">
        <v>31</v>
      </c>
      <c r="E45" s="53"/>
      <c r="F45" s="54">
        <f>SUM(F40:F44)</f>
        <v>500.0</v>
      </c>
      <c r="G45" s="54">
        <f>SUM(G40:G44)</f>
        <v>20.799999999999997</v>
      </c>
      <c r="H45" s="54">
        <f>SUM(H40:H44)</f>
        <v>17.49</v>
      </c>
      <c r="I45" s="54">
        <f>SUM(I40:I44)</f>
        <v>76.30000000000001</v>
      </c>
      <c r="J45" s="54">
        <f>SUM(J40:J44)</f>
        <v>546.78</v>
      </c>
      <c r="K45" s="55"/>
    </row>
    <row r="46" spans="8:8" ht="14.4">
      <c r="A46" s="56">
        <f>A40</f>
        <v>1.0</v>
      </c>
      <c r="B46" s="57">
        <f>B40</f>
        <v>3.0</v>
      </c>
      <c r="C46" s="58" t="s">
        <v>23</v>
      </c>
      <c r="D46" s="128" t="s">
        <v>24</v>
      </c>
      <c r="E46" s="130" t="s">
        <v>183</v>
      </c>
      <c r="F46" s="131">
        <v>60.0</v>
      </c>
      <c r="G46" s="132">
        <v>3.1</v>
      </c>
      <c r="H46" s="132">
        <v>3.08</v>
      </c>
      <c r="I46" s="133">
        <v>20.86</v>
      </c>
      <c r="J46" s="132">
        <v>123.53</v>
      </c>
      <c r="K46" s="134" t="s">
        <v>184</v>
      </c>
    </row>
    <row r="47" spans="8:8" ht="14.4">
      <c r="A47" s="26"/>
      <c r="B47" s="27"/>
      <c r="C47" s="28"/>
      <c r="D47" s="91" t="s">
        <v>25</v>
      </c>
      <c r="E47" s="98" t="s">
        <v>86</v>
      </c>
      <c r="F47" s="113">
        <v>210.0</v>
      </c>
      <c r="G47" s="71">
        <v>2.1</v>
      </c>
      <c r="H47" s="71">
        <v>5.52</v>
      </c>
      <c r="I47" s="72">
        <v>10.23</v>
      </c>
      <c r="J47" s="71">
        <v>99.0</v>
      </c>
      <c r="K47" s="100" t="s">
        <v>89</v>
      </c>
    </row>
    <row r="48" spans="8:8" ht="14.4">
      <c r="A48" s="26"/>
      <c r="B48" s="27"/>
      <c r="C48" s="28"/>
      <c r="D48" s="91" t="s">
        <v>26</v>
      </c>
      <c r="E48" s="98" t="s">
        <v>87</v>
      </c>
      <c r="F48" s="113">
        <v>90.0</v>
      </c>
      <c r="G48" s="71">
        <v>9.07</v>
      </c>
      <c r="H48" s="71">
        <v>12.23</v>
      </c>
      <c r="I48" s="72">
        <v>6.41</v>
      </c>
      <c r="J48" s="71">
        <v>172.0</v>
      </c>
      <c r="K48" s="100" t="s">
        <v>90</v>
      </c>
    </row>
    <row r="49" spans="8:8" ht="28.8">
      <c r="A49" s="26"/>
      <c r="B49" s="27"/>
      <c r="C49" s="28"/>
      <c r="D49" s="91" t="s">
        <v>27</v>
      </c>
      <c r="E49" s="98" t="s">
        <v>88</v>
      </c>
      <c r="F49" s="99">
        <v>150.0</v>
      </c>
      <c r="G49" s="71">
        <v>7.47</v>
      </c>
      <c r="H49" s="71">
        <v>4.7</v>
      </c>
      <c r="I49" s="72">
        <v>32.82</v>
      </c>
      <c r="J49" s="71">
        <v>203.42</v>
      </c>
      <c r="K49" s="100" t="s">
        <v>91</v>
      </c>
    </row>
    <row r="50" spans="8:8" ht="14.4">
      <c r="A50" s="26"/>
      <c r="B50" s="27"/>
      <c r="C50" s="28"/>
      <c r="D50" s="91" t="s">
        <v>28</v>
      </c>
      <c r="E50" s="69" t="s">
        <v>35</v>
      </c>
      <c r="F50" s="70">
        <v>200.0</v>
      </c>
      <c r="G50" s="45">
        <v>0.18</v>
      </c>
      <c r="H50" s="45">
        <v>0.08</v>
      </c>
      <c r="I50" s="64">
        <v>16.3</v>
      </c>
      <c r="J50" s="39">
        <v>66.64</v>
      </c>
      <c r="K50" s="65" t="s">
        <v>140</v>
      </c>
    </row>
    <row r="51" spans="8:8" ht="14.4">
      <c r="A51" s="26"/>
      <c r="B51" s="27"/>
      <c r="C51" s="28"/>
      <c r="D51" s="91" t="s">
        <v>29</v>
      </c>
      <c r="E51" s="98" t="s">
        <v>36</v>
      </c>
      <c r="F51" s="99">
        <v>30.0</v>
      </c>
      <c r="G51" s="71">
        <v>2.28</v>
      </c>
      <c r="H51" s="71">
        <v>0.24</v>
      </c>
      <c r="I51" s="72">
        <v>14.76</v>
      </c>
      <c r="J51" s="71">
        <v>70.32</v>
      </c>
      <c r="K51" s="100" t="s">
        <v>58</v>
      </c>
    </row>
    <row r="52" spans="8:8" ht="14.4">
      <c r="A52" s="26"/>
      <c r="B52" s="27"/>
      <c r="C52" s="28"/>
      <c r="D52" s="91" t="s">
        <v>30</v>
      </c>
      <c r="E52" s="69" t="s">
        <v>37</v>
      </c>
      <c r="F52" s="70">
        <v>40.0</v>
      </c>
      <c r="G52" s="71">
        <v>2.24</v>
      </c>
      <c r="H52" s="71">
        <v>0.44</v>
      </c>
      <c r="I52" s="72">
        <v>23.76</v>
      </c>
      <c r="J52" s="71">
        <v>107.96</v>
      </c>
      <c r="K52" s="65" t="s">
        <v>66</v>
      </c>
    </row>
    <row r="53" spans="8:8" ht="15.0">
      <c r="A53" s="49"/>
      <c r="B53" s="50"/>
      <c r="C53" s="51"/>
      <c r="D53" s="52" t="s">
        <v>31</v>
      </c>
      <c r="E53" s="73"/>
      <c r="F53" s="74">
        <f>SUM(F46:F52)</f>
        <v>780.0</v>
      </c>
      <c r="G53" s="74">
        <f t="shared" si="12" ref="G53:J53">SUM(G46:G52)</f>
        <v>26.439999999999998</v>
      </c>
      <c r="H53" s="74">
        <f t="shared" si="12"/>
        <v>26.289999999999996</v>
      </c>
      <c r="I53" s="74">
        <f t="shared" si="12"/>
        <v>125.14</v>
      </c>
      <c r="J53" s="74">
        <f t="shared" si="12"/>
        <v>842.8699999999999</v>
      </c>
      <c r="K53" s="75"/>
    </row>
    <row r="54" spans="8:8" ht="14.4">
      <c r="A54" s="26">
        <v>1.0</v>
      </c>
      <c r="B54" s="27">
        <v>3.0</v>
      </c>
      <c r="C54" s="28" t="s">
        <v>153</v>
      </c>
      <c r="D54" s="76" t="s">
        <v>154</v>
      </c>
      <c r="E54" s="92" t="s">
        <v>163</v>
      </c>
      <c r="F54" s="135">
        <v>70.0</v>
      </c>
      <c r="G54" s="136">
        <v>5.2</v>
      </c>
      <c r="H54" s="136">
        <v>5.46</v>
      </c>
      <c r="I54" s="137">
        <v>33.88</v>
      </c>
      <c r="J54" s="136">
        <v>205.46</v>
      </c>
      <c r="K54" s="138" t="s">
        <v>165</v>
      </c>
    </row>
    <row r="55" spans="8:8" ht="14.4">
      <c r="A55" s="26"/>
      <c r="B55" s="27"/>
      <c r="C55" s="28"/>
      <c r="D55" s="91" t="s">
        <v>157</v>
      </c>
      <c r="E55" s="98" t="s">
        <v>60</v>
      </c>
      <c r="F55" s="99">
        <v>100.0</v>
      </c>
      <c r="G55" s="71">
        <v>0.4</v>
      </c>
      <c r="H55" s="71">
        <v>0.4</v>
      </c>
      <c r="I55" s="72">
        <v>8.9</v>
      </c>
      <c r="J55" s="71">
        <v>40.8</v>
      </c>
      <c r="K55" s="100"/>
    </row>
    <row r="56" spans="8:8" ht="14.4">
      <c r="A56" s="26"/>
      <c r="B56" s="27"/>
      <c r="C56" s="28"/>
      <c r="D56" s="128" t="s">
        <v>22</v>
      </c>
      <c r="E56" s="108" t="s">
        <v>164</v>
      </c>
      <c r="F56" s="129">
        <v>200.0</v>
      </c>
      <c r="G56" s="110">
        <v>1.54</v>
      </c>
      <c r="H56" s="110">
        <v>1.14</v>
      </c>
      <c r="I56" s="111">
        <v>2.26</v>
      </c>
      <c r="J56" s="110">
        <v>25.5</v>
      </c>
      <c r="K56" s="112" t="s">
        <v>166</v>
      </c>
    </row>
    <row r="57" spans="8:8" ht="14.4">
      <c r="A57" s="49"/>
      <c r="B57" s="50"/>
      <c r="C57" s="51"/>
      <c r="D57" s="52" t="s">
        <v>31</v>
      </c>
      <c r="E57" s="82"/>
      <c r="F57" s="83">
        <f>SUM(F54:F56)</f>
        <v>370.0</v>
      </c>
      <c r="G57" s="83">
        <f t="shared" si="13" ref="G57">SUM(G54:G56)</f>
        <v>7.140000000000001</v>
      </c>
      <c r="H57" s="83">
        <f t="shared" si="14" ref="H57">SUM(H54:H56)</f>
        <v>7.0</v>
      </c>
      <c r="I57" s="83">
        <f t="shared" si="15" ref="I57">SUM(I54:I56)</f>
        <v>45.04</v>
      </c>
      <c r="J57" s="83">
        <f t="shared" si="16" ref="J57">SUM(J54:J56)</f>
        <v>271.76</v>
      </c>
      <c r="K57" s="55"/>
    </row>
    <row r="58" spans="8:8" ht="15.0">
      <c r="A58" s="84">
        <f>A40</f>
        <v>1.0</v>
      </c>
      <c r="B58" s="85">
        <f>B40</f>
        <v>3.0</v>
      </c>
      <c r="C58" s="86" t="s">
        <v>4</v>
      </c>
      <c r="D58" s="87"/>
      <c r="E58" s="88"/>
      <c r="F58" s="89">
        <f>F45+F57+F53</f>
        <v>1650.0</v>
      </c>
      <c r="G58" s="89">
        <f t="shared" si="17" ref="G58">G45+G57+G53</f>
        <v>54.38</v>
      </c>
      <c r="H58" s="89">
        <f t="shared" si="18" ref="H58">H45+H57+H53</f>
        <v>50.78</v>
      </c>
      <c r="I58" s="89">
        <f t="shared" si="19" ref="I58">I45+I57+I53</f>
        <v>246.48000000000002</v>
      </c>
      <c r="J58" s="89">
        <f t="shared" si="20" ref="J58">J45+J57+J53</f>
        <v>1661.4099999999999</v>
      </c>
      <c r="K58" s="90"/>
    </row>
    <row r="59" spans="8:8" ht="28.8">
      <c r="A59" s="17">
        <v>1.0</v>
      </c>
      <c r="B59" s="18">
        <v>4.0</v>
      </c>
      <c r="C59" s="19" t="s">
        <v>20</v>
      </c>
      <c r="D59" s="139" t="s">
        <v>167</v>
      </c>
      <c r="E59" s="115" t="s">
        <v>93</v>
      </c>
      <c r="F59" s="116">
        <v>160.0</v>
      </c>
      <c r="G59" s="117">
        <v>16.25</v>
      </c>
      <c r="H59" s="117">
        <v>9.02</v>
      </c>
      <c r="I59" s="118">
        <v>42.66</v>
      </c>
      <c r="J59" s="117">
        <v>316.76</v>
      </c>
      <c r="K59" s="119" t="s">
        <v>44</v>
      </c>
    </row>
    <row r="60" spans="8:8" ht="14.4">
      <c r="A60" s="26"/>
      <c r="B60" s="27"/>
      <c r="C60" s="28"/>
      <c r="D60" s="127" t="s">
        <v>162</v>
      </c>
      <c r="E60" s="98" t="s">
        <v>94</v>
      </c>
      <c r="F60" s="99">
        <v>10.0</v>
      </c>
      <c r="G60" s="71">
        <v>0.08</v>
      </c>
      <c r="H60" s="71">
        <v>6.38</v>
      </c>
      <c r="I60" s="72">
        <v>0.12</v>
      </c>
      <c r="J60" s="71">
        <v>58.22</v>
      </c>
      <c r="K60" s="100" t="s">
        <v>95</v>
      </c>
    </row>
    <row r="61" spans="8:8" ht="14.4">
      <c r="A61" s="26"/>
      <c r="B61" s="27"/>
      <c r="C61" s="28"/>
      <c r="D61" s="91" t="s">
        <v>29</v>
      </c>
      <c r="E61" s="98" t="s">
        <v>38</v>
      </c>
      <c r="F61" s="99">
        <v>20.0</v>
      </c>
      <c r="G61" s="71">
        <v>1.5</v>
      </c>
      <c r="H61" s="71">
        <v>0.58</v>
      </c>
      <c r="I61" s="72">
        <v>10.28</v>
      </c>
      <c r="J61" s="71">
        <v>52.34</v>
      </c>
      <c r="K61" s="100" t="s">
        <v>70</v>
      </c>
    </row>
    <row r="62" spans="8:8" ht="14.4">
      <c r="A62" s="26"/>
      <c r="B62" s="27"/>
      <c r="C62" s="28"/>
      <c r="D62" s="91" t="s">
        <v>22</v>
      </c>
      <c r="E62" s="98" t="s">
        <v>33</v>
      </c>
      <c r="F62" s="99">
        <v>200.0</v>
      </c>
      <c r="G62" s="71">
        <v>0.18</v>
      </c>
      <c r="H62" s="71">
        <v>0.04</v>
      </c>
      <c r="I62" s="72">
        <v>15.04</v>
      </c>
      <c r="J62" s="71">
        <v>61.24</v>
      </c>
      <c r="K62" s="100" t="s">
        <v>96</v>
      </c>
    </row>
    <row r="63" spans="8:8" ht="14.4">
      <c r="A63" s="26"/>
      <c r="B63" s="27"/>
      <c r="C63" s="28"/>
      <c r="D63" s="127" t="s">
        <v>168</v>
      </c>
      <c r="E63" s="98" t="s">
        <v>45</v>
      </c>
      <c r="F63" s="99">
        <v>200.0</v>
      </c>
      <c r="G63" s="140">
        <v>5.4</v>
      </c>
      <c r="H63" s="140">
        <v>4.4</v>
      </c>
      <c r="I63" s="140">
        <v>8.8</v>
      </c>
      <c r="J63" s="140">
        <v>96.4</v>
      </c>
      <c r="K63" s="100" t="s">
        <v>54</v>
      </c>
    </row>
    <row r="64" spans="8:8" ht="15.0">
      <c r="A64" s="49"/>
      <c r="B64" s="50"/>
      <c r="C64" s="51"/>
      <c r="D64" s="52" t="s">
        <v>31</v>
      </c>
      <c r="E64" s="53"/>
      <c r="F64" s="54">
        <f>SUM(F59:F63)</f>
        <v>590.0</v>
      </c>
      <c r="G64" s="54">
        <f>SUM(G59:G63)</f>
        <v>23.409999999999997</v>
      </c>
      <c r="H64" s="54">
        <f>SUM(H59:H63)</f>
        <v>20.42</v>
      </c>
      <c r="I64" s="54">
        <f>SUM(I59:I63)</f>
        <v>76.89999999999999</v>
      </c>
      <c r="J64" s="54">
        <f>SUM(J59:J63)</f>
        <v>584.96</v>
      </c>
      <c r="K64" s="55"/>
    </row>
    <row r="65" spans="8:8" ht="14.4">
      <c r="A65" s="56">
        <f>A59</f>
        <v>1.0</v>
      </c>
      <c r="B65" s="57">
        <f>B59</f>
        <v>4.0</v>
      </c>
      <c r="C65" s="58" t="s">
        <v>23</v>
      </c>
      <c r="D65" s="141" t="s">
        <v>24</v>
      </c>
      <c r="E65" s="115" t="s">
        <v>185</v>
      </c>
      <c r="F65" s="142">
        <v>60.0</v>
      </c>
      <c r="G65" s="117">
        <v>0.55</v>
      </c>
      <c r="H65" s="117">
        <v>2.71</v>
      </c>
      <c r="I65" s="118">
        <v>1.51</v>
      </c>
      <c r="J65" s="117">
        <v>32.63</v>
      </c>
      <c r="K65" s="119" t="s">
        <v>186</v>
      </c>
    </row>
    <row r="66" spans="8:8" ht="14.4">
      <c r="A66" s="26"/>
      <c r="B66" s="27"/>
      <c r="C66" s="28"/>
      <c r="D66" s="91" t="s">
        <v>25</v>
      </c>
      <c r="E66" s="98" t="s">
        <v>97</v>
      </c>
      <c r="F66" s="113">
        <v>210.0</v>
      </c>
      <c r="G66" s="71">
        <v>1.64</v>
      </c>
      <c r="H66" s="71">
        <v>5.32</v>
      </c>
      <c r="I66" s="72">
        <v>6.73</v>
      </c>
      <c r="J66" s="71">
        <v>81.36</v>
      </c>
      <c r="K66" s="100" t="s">
        <v>100</v>
      </c>
    </row>
    <row r="67" spans="8:8" ht="14.4">
      <c r="A67" s="26"/>
      <c r="B67" s="27"/>
      <c r="C67" s="28"/>
      <c r="D67" s="91" t="s">
        <v>26</v>
      </c>
      <c r="E67" s="98" t="s">
        <v>98</v>
      </c>
      <c r="F67" s="113">
        <v>90.0</v>
      </c>
      <c r="G67" s="71">
        <v>12.47</v>
      </c>
      <c r="H67" s="71">
        <v>13.86</v>
      </c>
      <c r="I67" s="72">
        <v>12.81</v>
      </c>
      <c r="J67" s="71">
        <v>225.83</v>
      </c>
      <c r="K67" s="100" t="s">
        <v>101</v>
      </c>
    </row>
    <row r="68" spans="8:8" ht="14.4">
      <c r="A68" s="26"/>
      <c r="B68" s="27"/>
      <c r="C68" s="28"/>
      <c r="D68" s="91" t="s">
        <v>27</v>
      </c>
      <c r="E68" s="98" t="s">
        <v>99</v>
      </c>
      <c r="F68" s="113">
        <v>150.0</v>
      </c>
      <c r="G68" s="71">
        <v>5.3</v>
      </c>
      <c r="H68" s="71">
        <v>3.92</v>
      </c>
      <c r="I68" s="72">
        <v>32.18</v>
      </c>
      <c r="J68" s="71">
        <v>187.64</v>
      </c>
      <c r="K68" s="100" t="s">
        <v>102</v>
      </c>
    </row>
    <row r="69" spans="8:8" ht="14.4">
      <c r="A69" s="26"/>
      <c r="B69" s="27"/>
      <c r="C69" s="28"/>
      <c r="D69" s="42" t="s">
        <v>28</v>
      </c>
      <c r="E69" s="69" t="s">
        <v>64</v>
      </c>
      <c r="F69" s="70">
        <v>200.0</v>
      </c>
      <c r="G69" s="45">
        <v>0.2</v>
      </c>
      <c r="H69" s="45">
        <v>0.16</v>
      </c>
      <c r="I69" s="64">
        <v>18.84</v>
      </c>
      <c r="J69" s="39">
        <v>77.6</v>
      </c>
      <c r="K69" s="65" t="s">
        <v>65</v>
      </c>
    </row>
    <row r="70" spans="8:8" ht="14.4">
      <c r="A70" s="26"/>
      <c r="B70" s="27"/>
      <c r="C70" s="28"/>
      <c r="D70" s="91" t="s">
        <v>29</v>
      </c>
      <c r="E70" s="98" t="s">
        <v>36</v>
      </c>
      <c r="F70" s="99">
        <v>30.0</v>
      </c>
      <c r="G70" s="71">
        <v>2.28</v>
      </c>
      <c r="H70" s="71">
        <v>0.24</v>
      </c>
      <c r="I70" s="72">
        <v>14.76</v>
      </c>
      <c r="J70" s="71">
        <v>70.32</v>
      </c>
      <c r="K70" s="100" t="s">
        <v>58</v>
      </c>
    </row>
    <row r="71" spans="8:8" ht="14.4">
      <c r="A71" s="26"/>
      <c r="B71" s="27"/>
      <c r="C71" s="28"/>
      <c r="D71" s="91" t="s">
        <v>30</v>
      </c>
      <c r="E71" s="69" t="s">
        <v>37</v>
      </c>
      <c r="F71" s="70">
        <v>40.0</v>
      </c>
      <c r="G71" s="71">
        <v>2.24</v>
      </c>
      <c r="H71" s="71">
        <v>0.44</v>
      </c>
      <c r="I71" s="72">
        <v>23.76</v>
      </c>
      <c r="J71" s="71">
        <v>107.96</v>
      </c>
      <c r="K71" s="65" t="s">
        <v>66</v>
      </c>
    </row>
    <row r="72" spans="8:8" ht="15.0">
      <c r="A72" s="49"/>
      <c r="B72" s="50"/>
      <c r="C72" s="51"/>
      <c r="D72" s="52" t="s">
        <v>31</v>
      </c>
      <c r="E72" s="73"/>
      <c r="F72" s="74">
        <f>SUM(F65:F71)</f>
        <v>780.0</v>
      </c>
      <c r="G72" s="74">
        <f t="shared" si="21" ref="G72:J72">SUM(G65:G71)</f>
        <v>24.68</v>
      </c>
      <c r="H72" s="74">
        <f t="shared" si="21"/>
        <v>26.650000000000002</v>
      </c>
      <c r="I72" s="74">
        <f t="shared" si="21"/>
        <v>110.59000000000002</v>
      </c>
      <c r="J72" s="74">
        <f t="shared" si="21"/>
        <v>783.3400000000001</v>
      </c>
      <c r="K72" s="75"/>
    </row>
    <row r="73" spans="8:8" ht="14.4">
      <c r="A73" s="26">
        <v>1.0</v>
      </c>
      <c r="B73" s="27">
        <v>4.0</v>
      </c>
      <c r="C73" s="28" t="s">
        <v>153</v>
      </c>
      <c r="D73" s="141" t="s">
        <v>21</v>
      </c>
      <c r="E73" s="92" t="s">
        <v>169</v>
      </c>
      <c r="F73" s="135">
        <v>180.0</v>
      </c>
      <c r="G73" s="136">
        <v>7.25</v>
      </c>
      <c r="H73" s="136">
        <v>10.36</v>
      </c>
      <c r="I73" s="137">
        <v>36.62</v>
      </c>
      <c r="J73" s="136">
        <v>268.67</v>
      </c>
      <c r="K73" s="138" t="s">
        <v>170</v>
      </c>
    </row>
    <row r="74" spans="8:8" ht="14.4">
      <c r="A74" s="26"/>
      <c r="B74" s="27"/>
      <c r="C74" s="28"/>
      <c r="D74" s="91" t="s">
        <v>28</v>
      </c>
      <c r="E74" s="98" t="s">
        <v>42</v>
      </c>
      <c r="F74" s="99">
        <v>200.0</v>
      </c>
      <c r="G74" s="71">
        <v>0.38</v>
      </c>
      <c r="H74" s="71">
        <v>0.0</v>
      </c>
      <c r="I74" s="72">
        <v>25.72</v>
      </c>
      <c r="J74" s="71">
        <v>104.4</v>
      </c>
      <c r="K74" s="100" t="s">
        <v>80</v>
      </c>
    </row>
    <row r="75" spans="8:8" ht="14.4">
      <c r="A75" s="49"/>
      <c r="B75" s="50"/>
      <c r="C75" s="51"/>
      <c r="D75" s="52" t="s">
        <v>31</v>
      </c>
      <c r="E75" s="82"/>
      <c r="F75" s="83">
        <f>SUM(F73:F74)</f>
        <v>380.0</v>
      </c>
      <c r="G75" s="83">
        <f t="shared" si="22" ref="G75">SUM(G73:G74)</f>
        <v>7.63</v>
      </c>
      <c r="H75" s="83">
        <f t="shared" si="23" ref="H75">SUM(H73:H74)</f>
        <v>10.36</v>
      </c>
      <c r="I75" s="83">
        <f t="shared" si="24" ref="I75">SUM(I73:I74)</f>
        <v>62.339999999999996</v>
      </c>
      <c r="J75" s="83">
        <f t="shared" si="25" ref="J75">SUM(J73:J74)</f>
        <v>373.07000000000005</v>
      </c>
      <c r="K75" s="55"/>
    </row>
    <row r="76" spans="8:8" ht="15.0">
      <c r="A76" s="84">
        <f>A59</f>
        <v>1.0</v>
      </c>
      <c r="B76" s="85">
        <f>B59</f>
        <v>4.0</v>
      </c>
      <c r="C76" s="86" t="s">
        <v>4</v>
      </c>
      <c r="D76" s="87"/>
      <c r="E76" s="88"/>
      <c r="F76" s="89">
        <f>F64+F75+F72</f>
        <v>1750.0</v>
      </c>
      <c r="G76" s="89">
        <f t="shared" si="26" ref="G76">G64+G75+G72</f>
        <v>55.72</v>
      </c>
      <c r="H76" s="89">
        <f t="shared" si="27" ref="H76">H64+H75+H72</f>
        <v>57.43</v>
      </c>
      <c r="I76" s="89">
        <f t="shared" si="28" ref="I76">I64+I75+I72</f>
        <v>249.83</v>
      </c>
      <c r="J76" s="89">
        <f t="shared" si="29" ref="J76">J64+J75+J72</f>
        <v>1741.37</v>
      </c>
      <c r="K76" s="90"/>
    </row>
    <row r="77" spans="8:8" ht="14.4">
      <c r="A77" s="17">
        <v>1.0</v>
      </c>
      <c r="B77" s="18">
        <v>5.0</v>
      </c>
      <c r="C77" s="19" t="s">
        <v>20</v>
      </c>
      <c r="D77" s="126" t="s">
        <v>21</v>
      </c>
      <c r="E77" s="115" t="s">
        <v>103</v>
      </c>
      <c r="F77" s="116">
        <v>150.0</v>
      </c>
      <c r="G77" s="117">
        <v>5.57</v>
      </c>
      <c r="H77" s="117">
        <v>5.82</v>
      </c>
      <c r="I77" s="118">
        <v>31.65</v>
      </c>
      <c r="J77" s="117">
        <v>201.18</v>
      </c>
      <c r="K77" s="119" t="s">
        <v>105</v>
      </c>
    </row>
    <row r="78" spans="8:8" ht="14.4">
      <c r="A78" s="26"/>
      <c r="B78" s="27"/>
      <c r="C78" s="28"/>
      <c r="D78" s="143" t="s">
        <v>154</v>
      </c>
      <c r="E78" s="98" t="s">
        <v>104</v>
      </c>
      <c r="F78" s="99">
        <v>50.0</v>
      </c>
      <c r="G78" s="99">
        <v>2.77</v>
      </c>
      <c r="H78" s="99">
        <v>3.65</v>
      </c>
      <c r="I78" s="144">
        <v>19.77</v>
      </c>
      <c r="J78" s="99">
        <v>123.04</v>
      </c>
      <c r="K78" s="100" t="s">
        <v>34</v>
      </c>
    </row>
    <row r="79" spans="8:8" ht="14.4">
      <c r="A79" s="26"/>
      <c r="B79" s="27"/>
      <c r="C79" s="28"/>
      <c r="D79" s="128" t="s">
        <v>22</v>
      </c>
      <c r="E79" s="108" t="s">
        <v>41</v>
      </c>
      <c r="F79" s="129">
        <v>207.0</v>
      </c>
      <c r="G79" s="129">
        <v>0.08</v>
      </c>
      <c r="H79" s="129">
        <v>0.02</v>
      </c>
      <c r="I79" s="145">
        <v>15.0</v>
      </c>
      <c r="J79" s="129">
        <v>60.5</v>
      </c>
      <c r="K79" s="112" t="s">
        <v>59</v>
      </c>
    </row>
    <row r="80" spans="8:8" ht="14.4">
      <c r="A80" s="26"/>
      <c r="B80" s="27"/>
      <c r="C80" s="28"/>
      <c r="D80" s="91" t="s">
        <v>157</v>
      </c>
      <c r="E80" s="98" t="s">
        <v>60</v>
      </c>
      <c r="F80" s="99">
        <v>200.0</v>
      </c>
      <c r="G80" s="71">
        <v>0.82</v>
      </c>
      <c r="H80" s="71">
        <v>0.8</v>
      </c>
      <c r="I80" s="72">
        <v>19.2</v>
      </c>
      <c r="J80" s="71">
        <v>87.28</v>
      </c>
      <c r="K80" s="100"/>
    </row>
    <row r="81" spans="8:8" ht="15.0">
      <c r="A81" s="49"/>
      <c r="B81" s="50"/>
      <c r="C81" s="51"/>
      <c r="D81" s="52" t="s">
        <v>31</v>
      </c>
      <c r="E81" s="53"/>
      <c r="F81" s="54">
        <f>SUM(F77:F80)</f>
        <v>607.0</v>
      </c>
      <c r="G81" s="54">
        <f>SUM(G77:G80)</f>
        <v>9.24</v>
      </c>
      <c r="H81" s="54">
        <f>SUM(H77:H80)</f>
        <v>10.290000000000001</v>
      </c>
      <c r="I81" s="54">
        <f>SUM(I77:I80)</f>
        <v>85.62</v>
      </c>
      <c r="J81" s="54">
        <f>SUM(J77:J80)</f>
        <v>472.0</v>
      </c>
      <c r="K81" s="55"/>
    </row>
    <row r="82" spans="8:8" ht="14.4">
      <c r="A82" s="56">
        <f>A77</f>
        <v>1.0</v>
      </c>
      <c r="B82" s="57">
        <f>B77</f>
        <v>5.0</v>
      </c>
      <c r="C82" s="58" t="s">
        <v>23</v>
      </c>
      <c r="D82" s="141" t="s">
        <v>24</v>
      </c>
      <c r="E82" s="115" t="s">
        <v>106</v>
      </c>
      <c r="F82" s="116">
        <v>60.0</v>
      </c>
      <c r="G82" s="116">
        <v>2.53</v>
      </c>
      <c r="H82" s="116">
        <v>5.57</v>
      </c>
      <c r="I82" s="146">
        <v>15.22</v>
      </c>
      <c r="J82" s="116">
        <v>121.17</v>
      </c>
      <c r="K82" s="119" t="s">
        <v>109</v>
      </c>
    </row>
    <row r="83" spans="8:8" ht="14.4">
      <c r="A83" s="26"/>
      <c r="B83" s="27"/>
      <c r="C83" s="28"/>
      <c r="D83" s="91" t="s">
        <v>25</v>
      </c>
      <c r="E83" s="98" t="s">
        <v>46</v>
      </c>
      <c r="F83" s="113">
        <v>200.0</v>
      </c>
      <c r="G83" s="99">
        <v>7.04</v>
      </c>
      <c r="H83" s="99">
        <v>8.98</v>
      </c>
      <c r="I83" s="144">
        <v>9.22</v>
      </c>
      <c r="J83" s="99">
        <v>145.86</v>
      </c>
      <c r="K83" s="100" t="s">
        <v>110</v>
      </c>
    </row>
    <row r="84" spans="8:8" ht="14.4">
      <c r="A84" s="26"/>
      <c r="B84" s="27"/>
      <c r="C84" s="28"/>
      <c r="D84" s="91" t="s">
        <v>26</v>
      </c>
      <c r="E84" s="98" t="s">
        <v>75</v>
      </c>
      <c r="F84" s="113">
        <v>90.0</v>
      </c>
      <c r="G84" s="99">
        <v>5.99</v>
      </c>
      <c r="H84" s="99">
        <v>4.32</v>
      </c>
      <c r="I84" s="144">
        <v>9.8</v>
      </c>
      <c r="J84" s="99">
        <v>102.04</v>
      </c>
      <c r="K84" s="100" t="s">
        <v>78</v>
      </c>
    </row>
    <row r="85" spans="8:8" ht="14.4">
      <c r="A85" s="26"/>
      <c r="B85" s="27"/>
      <c r="C85" s="28"/>
      <c r="D85" s="91" t="s">
        <v>27</v>
      </c>
      <c r="E85" s="98" t="s">
        <v>55</v>
      </c>
      <c r="F85" s="99">
        <v>150.0</v>
      </c>
      <c r="G85" s="99">
        <v>2.93</v>
      </c>
      <c r="H85" s="99">
        <v>4.32</v>
      </c>
      <c r="I85" s="144">
        <v>18.77</v>
      </c>
      <c r="J85" s="99">
        <v>125.64</v>
      </c>
      <c r="K85" s="100" t="s">
        <v>79</v>
      </c>
    </row>
    <row r="86" spans="8:8" ht="14.4">
      <c r="A86" s="26"/>
      <c r="B86" s="27"/>
      <c r="C86" s="28"/>
      <c r="D86" s="91" t="s">
        <v>28</v>
      </c>
      <c r="E86" s="121" t="s">
        <v>108</v>
      </c>
      <c r="F86" s="122">
        <v>200.0</v>
      </c>
      <c r="G86" s="122">
        <v>0.06</v>
      </c>
      <c r="H86" s="122">
        <v>0.0</v>
      </c>
      <c r="I86" s="147">
        <v>15.34</v>
      </c>
      <c r="J86" s="122">
        <v>61.6</v>
      </c>
      <c r="K86" s="125" t="s">
        <v>112</v>
      </c>
    </row>
    <row r="87" spans="8:8" ht="14.4">
      <c r="A87" s="26"/>
      <c r="B87" s="27"/>
      <c r="C87" s="28"/>
      <c r="D87" s="91" t="s">
        <v>29</v>
      </c>
      <c r="E87" s="98" t="s">
        <v>36</v>
      </c>
      <c r="F87" s="99">
        <v>30.0</v>
      </c>
      <c r="G87" s="71">
        <v>2.28</v>
      </c>
      <c r="H87" s="71">
        <v>0.24</v>
      </c>
      <c r="I87" s="72">
        <v>14.76</v>
      </c>
      <c r="J87" s="71">
        <v>70.32</v>
      </c>
      <c r="K87" s="100" t="s">
        <v>58</v>
      </c>
    </row>
    <row r="88" spans="8:8" ht="14.4">
      <c r="A88" s="26"/>
      <c r="B88" s="27"/>
      <c r="C88" s="28"/>
      <c r="D88" s="91" t="s">
        <v>30</v>
      </c>
      <c r="E88" s="69" t="s">
        <v>37</v>
      </c>
      <c r="F88" s="70">
        <v>40.0</v>
      </c>
      <c r="G88" s="71">
        <v>2.24</v>
      </c>
      <c r="H88" s="71">
        <v>0.44</v>
      </c>
      <c r="I88" s="72">
        <v>23.76</v>
      </c>
      <c r="J88" s="71">
        <v>107.96</v>
      </c>
      <c r="K88" s="65" t="s">
        <v>66</v>
      </c>
    </row>
    <row r="89" spans="8:8" ht="15.0">
      <c r="A89" s="49"/>
      <c r="B89" s="50"/>
      <c r="C89" s="51"/>
      <c r="D89" s="52" t="s">
        <v>31</v>
      </c>
      <c r="E89" s="73"/>
      <c r="F89" s="74">
        <f>SUM(F82:F88)</f>
        <v>770.0</v>
      </c>
      <c r="G89" s="74">
        <f t="shared" si="30" ref="G89:J89">SUM(G82:G88)</f>
        <v>23.07</v>
      </c>
      <c r="H89" s="74">
        <f t="shared" si="30"/>
        <v>23.87</v>
      </c>
      <c r="I89" s="74">
        <f t="shared" si="30"/>
        <v>106.87000000000002</v>
      </c>
      <c r="J89" s="74">
        <f t="shared" si="30"/>
        <v>734.5900000000001</v>
      </c>
      <c r="K89" s="75"/>
    </row>
    <row r="90" spans="8:8" ht="14.4">
      <c r="A90" s="26">
        <v>1.0</v>
      </c>
      <c r="B90" s="27">
        <v>5.0</v>
      </c>
      <c r="C90" s="28" t="s">
        <v>153</v>
      </c>
      <c r="D90" s="36" t="s">
        <v>149</v>
      </c>
      <c r="E90" s="92" t="s">
        <v>171</v>
      </c>
      <c r="F90" s="135">
        <v>65.0</v>
      </c>
      <c r="G90" s="135">
        <v>4.88</v>
      </c>
      <c r="H90" s="135">
        <v>6.37</v>
      </c>
      <c r="I90" s="148">
        <v>41.9</v>
      </c>
      <c r="J90" s="135">
        <v>244.27</v>
      </c>
      <c r="K90" s="138"/>
    </row>
    <row r="91" spans="8:8" ht="14.4">
      <c r="A91" s="26"/>
      <c r="B91" s="27"/>
      <c r="C91" s="28"/>
      <c r="D91" s="91" t="s">
        <v>157</v>
      </c>
      <c r="E91" s="98" t="s">
        <v>60</v>
      </c>
      <c r="F91" s="99">
        <v>100.0</v>
      </c>
      <c r="G91" s="71">
        <v>0.4</v>
      </c>
      <c r="H91" s="71">
        <v>0.4</v>
      </c>
      <c r="I91" s="72">
        <v>8.9</v>
      </c>
      <c r="J91" s="71">
        <v>40.8</v>
      </c>
      <c r="K91" s="100"/>
    </row>
    <row r="92" spans="8:8" ht="14.4">
      <c r="A92" s="26"/>
      <c r="B92" s="27"/>
      <c r="C92" s="28"/>
      <c r="D92" s="128" t="s">
        <v>22</v>
      </c>
      <c r="E92" s="108" t="s">
        <v>164</v>
      </c>
      <c r="F92" s="129">
        <v>200.0</v>
      </c>
      <c r="G92" s="110">
        <v>1.54</v>
      </c>
      <c r="H92" s="110">
        <v>1.14</v>
      </c>
      <c r="I92" s="111">
        <v>2.26</v>
      </c>
      <c r="J92" s="110">
        <v>25.5</v>
      </c>
      <c r="K92" s="112" t="s">
        <v>166</v>
      </c>
    </row>
    <row r="93" spans="8:8" ht="14.4">
      <c r="A93" s="49"/>
      <c r="B93" s="50"/>
      <c r="C93" s="51"/>
      <c r="D93" s="52" t="s">
        <v>31</v>
      </c>
      <c r="E93" s="82"/>
      <c r="F93" s="83">
        <f>SUM(F90:F92)</f>
        <v>365.0</v>
      </c>
      <c r="G93" s="83">
        <f t="shared" si="31" ref="G93">SUM(G90:G92)</f>
        <v>6.82</v>
      </c>
      <c r="H93" s="83">
        <f t="shared" si="32" ref="H93">SUM(H90:H92)</f>
        <v>7.91</v>
      </c>
      <c r="I93" s="83">
        <f t="shared" si="33" ref="I93">SUM(I90:I92)</f>
        <v>53.059999999999995</v>
      </c>
      <c r="J93" s="83">
        <f t="shared" si="34" ref="J93">SUM(J90:J92)</f>
        <v>310.57</v>
      </c>
      <c r="K93" s="55"/>
    </row>
    <row r="94" spans="8:8" ht="15.0">
      <c r="A94" s="84">
        <f>A77</f>
        <v>1.0</v>
      </c>
      <c r="B94" s="85">
        <f>B77</f>
        <v>5.0</v>
      </c>
      <c r="C94" s="86" t="s">
        <v>4</v>
      </c>
      <c r="D94" s="87"/>
      <c r="E94" s="88"/>
      <c r="F94" s="89">
        <f>F81+F93+F89</f>
        <v>1742.0</v>
      </c>
      <c r="G94" s="89">
        <f t="shared" si="35" ref="G94">G81+G93+G89</f>
        <v>39.129999999999995</v>
      </c>
      <c r="H94" s="89">
        <f t="shared" si="36" ref="H94">H81+H93+H89</f>
        <v>42.07</v>
      </c>
      <c r="I94" s="89">
        <f t="shared" si="37" ref="I94">I81+I93+I89</f>
        <v>245.55</v>
      </c>
      <c r="J94" s="89">
        <f t="shared" si="38" ref="J94">J81+J93+J89</f>
        <v>1517.16</v>
      </c>
      <c r="K94" s="90"/>
    </row>
    <row r="95" spans="8:8" ht="28.8">
      <c r="A95" s="17">
        <v>2.0</v>
      </c>
      <c r="B95" s="18">
        <v>1.0</v>
      </c>
      <c r="C95" s="19" t="s">
        <v>20</v>
      </c>
      <c r="D95" s="107" t="s">
        <v>21</v>
      </c>
      <c r="E95" s="115" t="s">
        <v>113</v>
      </c>
      <c r="F95" s="142">
        <v>205.0</v>
      </c>
      <c r="G95" s="117">
        <v>7.84</v>
      </c>
      <c r="H95" s="117">
        <v>7.81</v>
      </c>
      <c r="I95" s="118">
        <v>35.06</v>
      </c>
      <c r="J95" s="117">
        <v>236.31</v>
      </c>
      <c r="K95" s="119" t="s">
        <v>50</v>
      </c>
    </row>
    <row r="96" spans="8:8" ht="14.4">
      <c r="A96" s="26"/>
      <c r="B96" s="27"/>
      <c r="C96" s="28"/>
      <c r="D96" s="127" t="s">
        <v>172</v>
      </c>
      <c r="E96" s="98" t="s">
        <v>114</v>
      </c>
      <c r="F96" s="99">
        <v>40.0</v>
      </c>
      <c r="G96" s="71">
        <v>4.76</v>
      </c>
      <c r="H96" s="71">
        <v>4.04</v>
      </c>
      <c r="I96" s="72">
        <v>0.24</v>
      </c>
      <c r="J96" s="71">
        <v>56.36</v>
      </c>
      <c r="K96" s="100" t="s">
        <v>115</v>
      </c>
    </row>
    <row r="97" spans="8:8" ht="14.4">
      <c r="A97" s="26"/>
      <c r="B97" s="27"/>
      <c r="C97" s="28"/>
      <c r="D97" s="36" t="s">
        <v>149</v>
      </c>
      <c r="E97" s="37" t="s">
        <v>71</v>
      </c>
      <c r="F97" s="99">
        <v>80.0</v>
      </c>
      <c r="G97" s="45">
        <v>5.46</v>
      </c>
      <c r="H97" s="45">
        <v>7.3</v>
      </c>
      <c r="I97" s="64">
        <v>26.54</v>
      </c>
      <c r="J97" s="39">
        <v>193.77</v>
      </c>
      <c r="K97" s="100"/>
    </row>
    <row r="98" spans="8:8" ht="14.4">
      <c r="A98" s="26"/>
      <c r="B98" s="27"/>
      <c r="C98" s="28"/>
      <c r="D98" s="128" t="s">
        <v>22</v>
      </c>
      <c r="E98" s="108" t="s">
        <v>116</v>
      </c>
      <c r="F98" s="129">
        <v>200.0</v>
      </c>
      <c r="G98" s="110">
        <v>0.18</v>
      </c>
      <c r="H98" s="110">
        <v>0.04</v>
      </c>
      <c r="I98" s="111">
        <v>15.04</v>
      </c>
      <c r="J98" s="110">
        <v>61.24</v>
      </c>
      <c r="K98" s="112" t="s">
        <v>96</v>
      </c>
    </row>
    <row r="99" spans="8:8" ht="14.4">
      <c r="A99" s="49"/>
      <c r="B99" s="50"/>
      <c r="C99" s="51"/>
      <c r="D99" s="52" t="s">
        <v>31</v>
      </c>
      <c r="E99" s="53"/>
      <c r="F99" s="54">
        <f>SUM(F95:F98)</f>
        <v>525.0</v>
      </c>
      <c r="G99" s="54">
        <f>SUM(G95:G98)</f>
        <v>18.24</v>
      </c>
      <c r="H99" s="54">
        <f>SUM(H95:H98)</f>
        <v>19.189999999999998</v>
      </c>
      <c r="I99" s="54">
        <f>SUM(I95:I98)</f>
        <v>76.88</v>
      </c>
      <c r="J99" s="54">
        <f>SUM(J95:J98)</f>
        <v>547.6800000000001</v>
      </c>
      <c r="K99" s="55"/>
    </row>
    <row r="100" spans="8:8" ht="14.4">
      <c r="A100" s="56">
        <f>A95</f>
        <v>2.0</v>
      </c>
      <c r="B100" s="57">
        <f>B95</f>
        <v>1.0</v>
      </c>
      <c r="C100" s="58" t="s">
        <v>23</v>
      </c>
      <c r="D100" s="97" t="s">
        <v>24</v>
      </c>
      <c r="E100" s="130" t="s">
        <v>183</v>
      </c>
      <c r="F100" s="131">
        <v>60.0</v>
      </c>
      <c r="G100" s="132">
        <v>3.1</v>
      </c>
      <c r="H100" s="132">
        <v>3.08</v>
      </c>
      <c r="I100" s="133">
        <v>20.86</v>
      </c>
      <c r="J100" s="132">
        <v>123.53</v>
      </c>
      <c r="K100" s="134" t="s">
        <v>184</v>
      </c>
    </row>
    <row r="101" spans="8:8" ht="14.4">
      <c r="A101" s="26"/>
      <c r="B101" s="27"/>
      <c r="C101" s="28"/>
      <c r="D101" s="91" t="s">
        <v>25</v>
      </c>
      <c r="E101" s="98" t="s">
        <v>173</v>
      </c>
      <c r="F101" s="113">
        <v>210.0</v>
      </c>
      <c r="G101" s="71">
        <v>5.88</v>
      </c>
      <c r="H101" s="71">
        <v>6.11</v>
      </c>
      <c r="I101" s="72">
        <v>12.78</v>
      </c>
      <c r="J101" s="71">
        <v>129.63</v>
      </c>
      <c r="K101" s="100" t="s">
        <v>117</v>
      </c>
    </row>
    <row r="102" spans="8:8" ht="14.4">
      <c r="A102" s="26"/>
      <c r="B102" s="27"/>
      <c r="C102" s="28"/>
      <c r="D102" s="91" t="s">
        <v>26</v>
      </c>
      <c r="E102" s="98" t="s">
        <v>56</v>
      </c>
      <c r="F102" s="113">
        <v>200.0</v>
      </c>
      <c r="G102" s="71">
        <v>12.81</v>
      </c>
      <c r="H102" s="71">
        <v>15.9</v>
      </c>
      <c r="I102" s="72">
        <v>36.9</v>
      </c>
      <c r="J102" s="71">
        <v>341.94</v>
      </c>
      <c r="K102" s="100" t="s">
        <v>118</v>
      </c>
    </row>
    <row r="103" spans="8:8" ht="14.4">
      <c r="A103" s="26"/>
      <c r="B103" s="27"/>
      <c r="C103" s="28"/>
      <c r="D103" s="91" t="s">
        <v>28</v>
      </c>
      <c r="E103" s="121" t="s">
        <v>40</v>
      </c>
      <c r="F103" s="122">
        <v>200.0</v>
      </c>
      <c r="G103" s="45">
        <v>0.16</v>
      </c>
      <c r="H103" s="45">
        <v>0.16</v>
      </c>
      <c r="I103" s="64">
        <v>18.54</v>
      </c>
      <c r="J103" s="39">
        <v>76.24</v>
      </c>
      <c r="K103" s="125" t="s">
        <v>119</v>
      </c>
    </row>
    <row r="104" spans="8:8" ht="14.4">
      <c r="A104" s="26"/>
      <c r="B104" s="27"/>
      <c r="C104" s="28"/>
      <c r="D104" s="91" t="s">
        <v>29</v>
      </c>
      <c r="E104" s="98" t="s">
        <v>36</v>
      </c>
      <c r="F104" s="99">
        <v>30.0</v>
      </c>
      <c r="G104" s="71">
        <v>2.28</v>
      </c>
      <c r="H104" s="71">
        <v>0.24</v>
      </c>
      <c r="I104" s="72">
        <v>14.76</v>
      </c>
      <c r="J104" s="71">
        <v>70.32</v>
      </c>
      <c r="K104" s="100" t="s">
        <v>58</v>
      </c>
    </row>
    <row r="105" spans="8:8" ht="14.4">
      <c r="A105" s="26"/>
      <c r="B105" s="27"/>
      <c r="C105" s="28"/>
      <c r="D105" s="91" t="s">
        <v>30</v>
      </c>
      <c r="E105" s="69" t="s">
        <v>37</v>
      </c>
      <c r="F105" s="70">
        <v>30.0</v>
      </c>
      <c r="G105" s="71">
        <v>1.68</v>
      </c>
      <c r="H105" s="71">
        <v>0.33</v>
      </c>
      <c r="I105" s="72">
        <v>17.82</v>
      </c>
      <c r="J105" s="71">
        <v>80.97</v>
      </c>
      <c r="K105" s="65" t="s">
        <v>66</v>
      </c>
    </row>
    <row r="106" spans="8:8" ht="15.0">
      <c r="A106" s="49"/>
      <c r="B106" s="50"/>
      <c r="C106" s="51"/>
      <c r="D106" s="52" t="s">
        <v>31</v>
      </c>
      <c r="E106" s="73"/>
      <c r="F106" s="74">
        <f>SUM(F100:F105)</f>
        <v>730.0</v>
      </c>
      <c r="G106" s="74">
        <f t="shared" si="39" ref="G106:J106">SUM(G100:G105)</f>
        <v>25.91</v>
      </c>
      <c r="H106" s="74">
        <f t="shared" si="39"/>
        <v>25.82</v>
      </c>
      <c r="I106" s="74">
        <f t="shared" si="39"/>
        <v>121.66</v>
      </c>
      <c r="J106" s="74">
        <f t="shared" si="39"/>
        <v>822.6300000000001</v>
      </c>
      <c r="K106" s="75"/>
    </row>
    <row r="107" spans="8:8" ht="14.4">
      <c r="A107" s="26">
        <v>2.0</v>
      </c>
      <c r="B107" s="27">
        <v>1.0</v>
      </c>
      <c r="C107" s="28" t="s">
        <v>153</v>
      </c>
      <c r="D107" s="141" t="s">
        <v>21</v>
      </c>
      <c r="E107" s="92" t="s">
        <v>169</v>
      </c>
      <c r="F107" s="135">
        <v>180.0</v>
      </c>
      <c r="G107" s="136">
        <v>7.25</v>
      </c>
      <c r="H107" s="136">
        <v>10.36</v>
      </c>
      <c r="I107" s="137">
        <v>36.62</v>
      </c>
      <c r="J107" s="136">
        <v>268.67</v>
      </c>
      <c r="K107" s="138" t="s">
        <v>170</v>
      </c>
    </row>
    <row r="108" spans="8:8" ht="14.4">
      <c r="A108" s="26"/>
      <c r="B108" s="27"/>
      <c r="C108" s="28"/>
      <c r="D108" s="42" t="s">
        <v>28</v>
      </c>
      <c r="E108" s="69" t="s">
        <v>64</v>
      </c>
      <c r="F108" s="70">
        <v>200.0</v>
      </c>
      <c r="G108" s="45">
        <v>0.2</v>
      </c>
      <c r="H108" s="45">
        <v>0.16</v>
      </c>
      <c r="I108" s="64">
        <v>18.84</v>
      </c>
      <c r="J108" s="39">
        <v>77.6</v>
      </c>
      <c r="K108" s="65" t="s">
        <v>65</v>
      </c>
    </row>
    <row r="109" spans="8:8" ht="14.4">
      <c r="A109" s="49"/>
      <c r="B109" s="50"/>
      <c r="C109" s="51"/>
      <c r="D109" s="52" t="s">
        <v>31</v>
      </c>
      <c r="E109" s="82"/>
      <c r="F109" s="83">
        <f>SUM(F107:F108)</f>
        <v>380.0</v>
      </c>
      <c r="G109" s="83">
        <f t="shared" si="40" ref="G109">SUM(G107:G108)</f>
        <v>7.45</v>
      </c>
      <c r="H109" s="83">
        <f t="shared" si="41" ref="H109">SUM(H107:H108)</f>
        <v>10.52</v>
      </c>
      <c r="I109" s="83">
        <f t="shared" si="42" ref="I109">SUM(I107:I108)</f>
        <v>55.459999999999994</v>
      </c>
      <c r="J109" s="83">
        <f t="shared" si="43" ref="J109">SUM(J107:J108)</f>
        <v>346.27</v>
      </c>
      <c r="K109" s="55"/>
    </row>
    <row r="110" spans="8:8" ht="15.0">
      <c r="A110" s="84">
        <f>A95</f>
        <v>2.0</v>
      </c>
      <c r="B110" s="85">
        <f>B95</f>
        <v>1.0</v>
      </c>
      <c r="C110" s="86" t="s">
        <v>4</v>
      </c>
      <c r="D110" s="87"/>
      <c r="E110" s="88"/>
      <c r="F110" s="89">
        <f>F99+F109+F106</f>
        <v>1635.0</v>
      </c>
      <c r="G110" s="89">
        <f t="shared" si="44" ref="G110">G99+G109+G106</f>
        <v>51.6</v>
      </c>
      <c r="H110" s="89">
        <f t="shared" si="45" ref="H110">H99+H109+H106</f>
        <v>55.53</v>
      </c>
      <c r="I110" s="89">
        <f t="shared" si="46" ref="I110">I99+I109+I106</f>
        <v>254.0</v>
      </c>
      <c r="J110" s="89">
        <f t="shared" si="47" ref="J110">J99+J109+J106</f>
        <v>1716.58</v>
      </c>
      <c r="K110" s="90"/>
    </row>
    <row r="111" spans="8:8" ht="14.4">
      <c r="A111" s="17">
        <v>2.0</v>
      </c>
      <c r="B111" s="18">
        <v>2.0</v>
      </c>
      <c r="C111" s="19" t="s">
        <v>20</v>
      </c>
      <c r="D111" s="149" t="s">
        <v>26</v>
      </c>
      <c r="E111" s="115" t="s">
        <v>120</v>
      </c>
      <c r="F111" s="116">
        <v>90.0</v>
      </c>
      <c r="G111" s="117">
        <v>8.04</v>
      </c>
      <c r="H111" s="117">
        <v>12.83</v>
      </c>
      <c r="I111" s="118">
        <v>3.7</v>
      </c>
      <c r="J111" s="117">
        <v>162.37</v>
      </c>
      <c r="K111" s="119" t="s">
        <v>121</v>
      </c>
    </row>
    <row r="112" spans="8:8" ht="28.8">
      <c r="A112" s="26"/>
      <c r="B112" s="27"/>
      <c r="C112" s="28"/>
      <c r="D112" s="149" t="s">
        <v>27</v>
      </c>
      <c r="E112" s="98" t="s">
        <v>88</v>
      </c>
      <c r="F112" s="99">
        <v>150.0</v>
      </c>
      <c r="G112" s="71">
        <v>7.47</v>
      </c>
      <c r="H112" s="71">
        <v>4.7</v>
      </c>
      <c r="I112" s="72">
        <v>32.82</v>
      </c>
      <c r="J112" s="71">
        <v>203.42</v>
      </c>
      <c r="K112" s="100" t="s">
        <v>91</v>
      </c>
    </row>
    <row r="113" spans="8:8" ht="14.4">
      <c r="A113" s="26"/>
      <c r="B113" s="27"/>
      <c r="C113" s="28"/>
      <c r="D113" s="149" t="s">
        <v>29</v>
      </c>
      <c r="E113" s="98" t="s">
        <v>36</v>
      </c>
      <c r="F113" s="99">
        <v>20.0</v>
      </c>
      <c r="G113" s="99">
        <v>1.52</v>
      </c>
      <c r="H113" s="99">
        <v>0.16</v>
      </c>
      <c r="I113" s="144">
        <v>9.84</v>
      </c>
      <c r="J113" s="99">
        <v>46.88</v>
      </c>
      <c r="K113" s="100" t="s">
        <v>58</v>
      </c>
    </row>
    <row r="114" spans="8:8" ht="14.4">
      <c r="A114" s="26"/>
      <c r="B114" s="27"/>
      <c r="C114" s="28"/>
      <c r="D114" s="127" t="s">
        <v>162</v>
      </c>
      <c r="E114" s="98" t="s">
        <v>72</v>
      </c>
      <c r="F114" s="99">
        <v>20.0</v>
      </c>
      <c r="G114" s="71">
        <v>4.4</v>
      </c>
      <c r="H114" s="71">
        <v>5.2</v>
      </c>
      <c r="I114" s="72">
        <v>0.0</v>
      </c>
      <c r="J114" s="71">
        <v>64.24</v>
      </c>
      <c r="K114" s="100" t="s">
        <v>39</v>
      </c>
    </row>
    <row r="115" spans="8:8" ht="14.4">
      <c r="A115" s="26"/>
      <c r="B115" s="27"/>
      <c r="C115" s="28"/>
      <c r="D115" s="91" t="s">
        <v>29</v>
      </c>
      <c r="E115" s="98" t="s">
        <v>38</v>
      </c>
      <c r="F115" s="99">
        <v>30.0</v>
      </c>
      <c r="G115" s="71">
        <v>2.25</v>
      </c>
      <c r="H115" s="71">
        <v>0.87</v>
      </c>
      <c r="I115" s="72">
        <v>15.42</v>
      </c>
      <c r="J115" s="71">
        <v>78.51</v>
      </c>
      <c r="K115" s="100" t="s">
        <v>70</v>
      </c>
    </row>
    <row r="116" spans="8:8" ht="14.4">
      <c r="A116" s="26"/>
      <c r="B116" s="27"/>
      <c r="C116" s="28"/>
      <c r="D116" s="149" t="s">
        <v>22</v>
      </c>
      <c r="E116" s="98" t="s">
        <v>83</v>
      </c>
      <c r="F116" s="99">
        <v>200.0</v>
      </c>
      <c r="G116" s="71">
        <v>0.12</v>
      </c>
      <c r="H116" s="71">
        <v>0.4</v>
      </c>
      <c r="I116" s="72">
        <v>15.14</v>
      </c>
      <c r="J116" s="71">
        <v>61.4</v>
      </c>
      <c r="K116" s="100" t="s">
        <v>84</v>
      </c>
    </row>
    <row r="117" spans="8:8" ht="15.0">
      <c r="A117" s="49"/>
      <c r="B117" s="50"/>
      <c r="C117" s="51"/>
      <c r="D117" s="52" t="s">
        <v>31</v>
      </c>
      <c r="E117" s="53"/>
      <c r="F117" s="54">
        <f>SUM(F111:F116)</f>
        <v>510.0</v>
      </c>
      <c r="G117" s="54">
        <f>SUM(G111:G116)</f>
        <v>23.8</v>
      </c>
      <c r="H117" s="54">
        <f>SUM(H111:H116)</f>
        <v>24.16</v>
      </c>
      <c r="I117" s="54">
        <f>SUM(I111:I116)</f>
        <v>76.92</v>
      </c>
      <c r="J117" s="54">
        <f>SUM(J111:J116)</f>
        <v>616.8199999999999</v>
      </c>
      <c r="K117" s="55"/>
    </row>
    <row r="118" spans="8:8" ht="14.4">
      <c r="A118" s="56">
        <f>A111</f>
        <v>2.0</v>
      </c>
      <c r="B118" s="57">
        <f>B111</f>
        <v>2.0</v>
      </c>
      <c r="C118" s="58" t="s">
        <v>23</v>
      </c>
      <c r="D118" s="150" t="s">
        <v>24</v>
      </c>
      <c r="E118" s="115" t="s">
        <v>187</v>
      </c>
      <c r="F118" s="116">
        <v>60.0</v>
      </c>
      <c r="G118" s="117">
        <v>0.48</v>
      </c>
      <c r="H118" s="117">
        <v>0.06</v>
      </c>
      <c r="I118" s="118">
        <v>0.9</v>
      </c>
      <c r="J118" s="117">
        <v>6.06</v>
      </c>
      <c r="K118" s="119" t="s">
        <v>188</v>
      </c>
    </row>
    <row r="119" spans="8:8" ht="14.4">
      <c r="A119" s="26"/>
      <c r="B119" s="27"/>
      <c r="C119" s="28"/>
      <c r="D119" s="149" t="s">
        <v>25</v>
      </c>
      <c r="E119" s="98" t="s">
        <v>122</v>
      </c>
      <c r="F119" s="99">
        <v>210.0</v>
      </c>
      <c r="G119" s="71">
        <v>1.54</v>
      </c>
      <c r="H119" s="71">
        <v>4.96</v>
      </c>
      <c r="I119" s="72">
        <v>8.49</v>
      </c>
      <c r="J119" s="71">
        <v>84.76</v>
      </c>
      <c r="K119" s="100" t="s">
        <v>125</v>
      </c>
    </row>
    <row r="120" spans="8:8" ht="14.4">
      <c r="A120" s="26"/>
      <c r="B120" s="27"/>
      <c r="C120" s="28"/>
      <c r="D120" s="149" t="s">
        <v>26</v>
      </c>
      <c r="E120" s="121" t="s">
        <v>123</v>
      </c>
      <c r="F120" s="151">
        <v>90.0</v>
      </c>
      <c r="G120" s="123">
        <v>13.01</v>
      </c>
      <c r="H120" s="123">
        <v>15.8</v>
      </c>
      <c r="I120" s="124">
        <v>15.51</v>
      </c>
      <c r="J120" s="123">
        <v>256.28</v>
      </c>
      <c r="K120" s="125" t="s">
        <v>126</v>
      </c>
    </row>
    <row r="121" spans="8:8" ht="14.4">
      <c r="A121" s="26"/>
      <c r="B121" s="27"/>
      <c r="C121" s="28"/>
      <c r="D121" s="149" t="s">
        <v>27</v>
      </c>
      <c r="E121" s="98" t="s">
        <v>124</v>
      </c>
      <c r="F121" s="99">
        <v>150.0</v>
      </c>
      <c r="G121" s="71">
        <v>3.5</v>
      </c>
      <c r="H121" s="71">
        <v>3.35</v>
      </c>
      <c r="I121" s="72">
        <v>35.39</v>
      </c>
      <c r="J121" s="71">
        <v>185.63</v>
      </c>
      <c r="K121" s="100" t="s">
        <v>91</v>
      </c>
    </row>
    <row r="122" spans="8:8" ht="14.4">
      <c r="A122" s="26"/>
      <c r="B122" s="27"/>
      <c r="C122" s="28"/>
      <c r="D122" s="149" t="s">
        <v>28</v>
      </c>
      <c r="E122" s="98" t="s">
        <v>42</v>
      </c>
      <c r="F122" s="99">
        <v>200.0</v>
      </c>
      <c r="G122" s="71">
        <v>0.38</v>
      </c>
      <c r="H122" s="71">
        <v>0.0</v>
      </c>
      <c r="I122" s="72">
        <v>25.72</v>
      </c>
      <c r="J122" s="71">
        <v>104.4</v>
      </c>
      <c r="K122" s="100" t="s">
        <v>80</v>
      </c>
    </row>
    <row r="123" spans="8:8" ht="14.4">
      <c r="A123" s="26"/>
      <c r="B123" s="27"/>
      <c r="C123" s="28"/>
      <c r="D123" s="149" t="s">
        <v>29</v>
      </c>
      <c r="E123" s="98" t="s">
        <v>36</v>
      </c>
      <c r="F123" s="99">
        <v>30.0</v>
      </c>
      <c r="G123" s="71">
        <v>2.28</v>
      </c>
      <c r="H123" s="71">
        <v>0.24</v>
      </c>
      <c r="I123" s="72">
        <v>14.76</v>
      </c>
      <c r="J123" s="71">
        <v>70.32</v>
      </c>
      <c r="K123" s="100" t="s">
        <v>58</v>
      </c>
    </row>
    <row r="124" spans="8:8" ht="14.4">
      <c r="A124" s="26"/>
      <c r="B124" s="27"/>
      <c r="C124" s="28"/>
      <c r="D124" s="149" t="s">
        <v>30</v>
      </c>
      <c r="E124" s="69" t="s">
        <v>37</v>
      </c>
      <c r="F124" s="70">
        <v>40.0</v>
      </c>
      <c r="G124" s="71">
        <v>2.24</v>
      </c>
      <c r="H124" s="71">
        <v>0.44</v>
      </c>
      <c r="I124" s="72">
        <v>23.76</v>
      </c>
      <c r="J124" s="71">
        <v>107.96</v>
      </c>
      <c r="K124" s="65" t="s">
        <v>66</v>
      </c>
    </row>
    <row r="125" spans="8:8" ht="15.0">
      <c r="A125" s="49"/>
      <c r="B125" s="50"/>
      <c r="C125" s="51"/>
      <c r="D125" s="52" t="s">
        <v>31</v>
      </c>
      <c r="E125" s="73"/>
      <c r="F125" s="74">
        <f>SUM(F118:F124)</f>
        <v>780.0</v>
      </c>
      <c r="G125" s="74">
        <f t="shared" si="48" ref="G125:J125">SUM(G118:G124)</f>
        <v>23.43</v>
      </c>
      <c r="H125" s="74">
        <f t="shared" si="48"/>
        <v>24.85</v>
      </c>
      <c r="I125" s="74">
        <f t="shared" si="48"/>
        <v>124.53</v>
      </c>
      <c r="J125" s="74">
        <f t="shared" si="48"/>
        <v>815.4100000000001</v>
      </c>
      <c r="K125" s="75"/>
    </row>
    <row r="126" spans="8:8" ht="14.4">
      <c r="A126" s="26">
        <v>2.0</v>
      </c>
      <c r="B126" s="27">
        <v>2.0</v>
      </c>
      <c r="C126" s="28" t="s">
        <v>153</v>
      </c>
      <c r="D126" s="36" t="s">
        <v>149</v>
      </c>
      <c r="E126" s="92" t="s">
        <v>171</v>
      </c>
      <c r="F126" s="135">
        <v>65.0</v>
      </c>
      <c r="G126" s="135">
        <v>5.66</v>
      </c>
      <c r="H126" s="135">
        <v>4.75</v>
      </c>
      <c r="I126" s="148">
        <v>31.85</v>
      </c>
      <c r="J126" s="135">
        <v>192.73</v>
      </c>
      <c r="K126" s="138"/>
    </row>
    <row r="127" spans="8:8" ht="14.4">
      <c r="A127" s="26"/>
      <c r="B127" s="27"/>
      <c r="C127" s="28"/>
      <c r="D127" s="128" t="s">
        <v>157</v>
      </c>
      <c r="E127" s="98" t="s">
        <v>60</v>
      </c>
      <c r="F127" s="99">
        <v>100.0</v>
      </c>
      <c r="G127" s="71">
        <v>0.4</v>
      </c>
      <c r="H127" s="71">
        <v>0.4</v>
      </c>
      <c r="I127" s="72">
        <v>8.9</v>
      </c>
      <c r="J127" s="71">
        <v>40.8</v>
      </c>
      <c r="K127" s="100"/>
    </row>
    <row r="128" spans="8:8" ht="14.4">
      <c r="A128" s="26"/>
      <c r="B128" s="27"/>
      <c r="C128" s="28"/>
      <c r="D128" s="128" t="s">
        <v>22</v>
      </c>
      <c r="E128" s="108" t="s">
        <v>164</v>
      </c>
      <c r="F128" s="129">
        <v>200.0</v>
      </c>
      <c r="G128" s="110">
        <v>1.54</v>
      </c>
      <c r="H128" s="110">
        <v>1.14</v>
      </c>
      <c r="I128" s="111">
        <v>2.26</v>
      </c>
      <c r="J128" s="110">
        <v>25.5</v>
      </c>
      <c r="K128" s="112" t="s">
        <v>166</v>
      </c>
    </row>
    <row r="129" spans="8:8" ht="14.4">
      <c r="A129" s="49"/>
      <c r="B129" s="50"/>
      <c r="C129" s="51"/>
      <c r="D129" s="52" t="s">
        <v>31</v>
      </c>
      <c r="E129" s="82"/>
      <c r="F129" s="83">
        <f>SUM(F126:F128)</f>
        <v>365.0</v>
      </c>
      <c r="G129" s="83">
        <f t="shared" si="49" ref="G129">SUM(G126:G128)</f>
        <v>7.6000000000000005</v>
      </c>
      <c r="H129" s="83">
        <f t="shared" si="50" ref="H129">SUM(H126:H128)</f>
        <v>6.29</v>
      </c>
      <c r="I129" s="83">
        <f t="shared" si="51" ref="I129">SUM(I126:I128)</f>
        <v>43.01</v>
      </c>
      <c r="J129" s="83">
        <f t="shared" si="52" ref="J129">SUM(J126:J128)</f>
        <v>259.03</v>
      </c>
      <c r="K129" s="55"/>
    </row>
    <row r="130" spans="8:8" ht="15.0">
      <c r="A130" s="84">
        <f>A111</f>
        <v>2.0</v>
      </c>
      <c r="B130" s="85">
        <f>B111</f>
        <v>2.0</v>
      </c>
      <c r="C130" s="86" t="s">
        <v>4</v>
      </c>
      <c r="D130" s="87"/>
      <c r="E130" s="88"/>
      <c r="F130" s="89">
        <f>F117+F129+F125</f>
        <v>1655.0</v>
      </c>
      <c r="G130" s="89">
        <f t="shared" si="53" ref="G130">G117+G129+G125</f>
        <v>54.83</v>
      </c>
      <c r="H130" s="89">
        <f t="shared" si="54" ref="H130">H117+H129+H125</f>
        <v>55.3</v>
      </c>
      <c r="I130" s="89">
        <f t="shared" si="55" ref="I130">I117+I129+I125</f>
        <v>244.46</v>
      </c>
      <c r="J130" s="89">
        <f t="shared" si="56" ref="J130">J117+J129+J125</f>
        <v>1691.26</v>
      </c>
      <c r="K130" s="90"/>
    </row>
    <row r="131" spans="8:8" ht="29.4">
      <c r="A131" s="17">
        <v>2.0</v>
      </c>
      <c r="B131" s="18">
        <v>3.0</v>
      </c>
      <c r="C131" s="19" t="s">
        <v>20</v>
      </c>
      <c r="D131" s="141" t="s">
        <v>21</v>
      </c>
      <c r="E131" s="115" t="s">
        <v>49</v>
      </c>
      <c r="F131" s="116">
        <v>135.0</v>
      </c>
      <c r="G131" s="117">
        <v>3.82</v>
      </c>
      <c r="H131" s="117">
        <v>4.8</v>
      </c>
      <c r="I131" s="118">
        <v>20.25</v>
      </c>
      <c r="J131" s="117">
        <v>139.57</v>
      </c>
      <c r="K131" s="119" t="s">
        <v>128</v>
      </c>
    </row>
    <row r="132" spans="8:8" ht="14.4">
      <c r="A132" s="26"/>
      <c r="B132" s="27"/>
      <c r="C132" s="28"/>
      <c r="D132" s="126" t="s">
        <v>21</v>
      </c>
      <c r="E132" s="98" t="s">
        <v>127</v>
      </c>
      <c r="F132" s="99">
        <v>80.0</v>
      </c>
      <c r="G132" s="71">
        <v>14.31</v>
      </c>
      <c r="H132" s="71">
        <v>4.96</v>
      </c>
      <c r="I132" s="72">
        <v>18.88</v>
      </c>
      <c r="J132" s="71">
        <v>177.38</v>
      </c>
      <c r="K132" s="100" t="s">
        <v>129</v>
      </c>
    </row>
    <row r="133" spans="8:8" ht="14.4">
      <c r="A133" s="26"/>
      <c r="B133" s="27"/>
      <c r="C133" s="28"/>
      <c r="D133" s="91" t="s">
        <v>174</v>
      </c>
      <c r="E133" s="98" t="s">
        <v>38</v>
      </c>
      <c r="F133" s="99">
        <v>20.0</v>
      </c>
      <c r="G133" s="71">
        <v>1.5</v>
      </c>
      <c r="H133" s="71">
        <v>0.58</v>
      </c>
      <c r="I133" s="72">
        <v>10.28</v>
      </c>
      <c r="J133" s="71">
        <v>52.34</v>
      </c>
      <c r="K133" s="100" t="s">
        <v>70</v>
      </c>
    </row>
    <row r="134" spans="8:8" ht="14.4">
      <c r="A134" s="26"/>
      <c r="B134" s="27"/>
      <c r="C134" s="28"/>
      <c r="D134" s="127" t="s">
        <v>162</v>
      </c>
      <c r="E134" s="98" t="s">
        <v>94</v>
      </c>
      <c r="F134" s="99">
        <v>10.0</v>
      </c>
      <c r="G134" s="71">
        <v>0.08</v>
      </c>
      <c r="H134" s="71">
        <v>6.38</v>
      </c>
      <c r="I134" s="72">
        <v>0.12</v>
      </c>
      <c r="J134" s="71">
        <v>58.22</v>
      </c>
      <c r="K134" s="100" t="s">
        <v>95</v>
      </c>
    </row>
    <row r="135" spans="8:8" ht="14.4">
      <c r="A135" s="26"/>
      <c r="B135" s="27"/>
      <c r="C135" s="28"/>
      <c r="D135" s="128" t="s">
        <v>22</v>
      </c>
      <c r="E135" s="108" t="s">
        <v>116</v>
      </c>
      <c r="F135" s="129">
        <v>200.0</v>
      </c>
      <c r="G135" s="110">
        <v>0.18</v>
      </c>
      <c r="H135" s="110">
        <v>0.04</v>
      </c>
      <c r="I135" s="111">
        <v>15.04</v>
      </c>
      <c r="J135" s="110">
        <v>61.24</v>
      </c>
      <c r="K135" s="112" t="s">
        <v>96</v>
      </c>
    </row>
    <row r="136" spans="8:8" ht="14.4">
      <c r="A136" s="26"/>
      <c r="B136" s="27"/>
      <c r="C136" s="28"/>
      <c r="D136" s="91" t="s">
        <v>157</v>
      </c>
      <c r="E136" s="98" t="s">
        <v>60</v>
      </c>
      <c r="F136" s="99">
        <v>200.0</v>
      </c>
      <c r="G136" s="71">
        <v>0.8</v>
      </c>
      <c r="H136" s="71">
        <v>0.8</v>
      </c>
      <c r="I136" s="72">
        <v>17.8</v>
      </c>
      <c r="J136" s="71">
        <v>81.6</v>
      </c>
      <c r="K136" s="100"/>
    </row>
    <row r="137" spans="8:8" ht="15.0">
      <c r="A137" s="49"/>
      <c r="B137" s="50"/>
      <c r="C137" s="51"/>
      <c r="D137" s="52" t="s">
        <v>31</v>
      </c>
      <c r="E137" s="53"/>
      <c r="F137" s="54">
        <f>SUM(F131:F136)</f>
        <v>645.0</v>
      </c>
      <c r="G137" s="54">
        <f>SUM(G131:G136)</f>
        <v>20.689999999999998</v>
      </c>
      <c r="H137" s="54">
        <f>SUM(H131:H136)</f>
        <v>17.56</v>
      </c>
      <c r="I137" s="54">
        <f>SUM(I131:I136)</f>
        <v>82.36999999999999</v>
      </c>
      <c r="J137" s="54">
        <f>SUM(J131:J136)</f>
        <v>570.35</v>
      </c>
      <c r="K137" s="55"/>
    </row>
    <row r="138" spans="8:8" ht="14.4">
      <c r="A138" s="56">
        <f>A131</f>
        <v>2.0</v>
      </c>
      <c r="B138" s="57">
        <f>B131</f>
        <v>3.0</v>
      </c>
      <c r="C138" s="58" t="s">
        <v>23</v>
      </c>
      <c r="D138" s="107" t="s">
        <v>24</v>
      </c>
      <c r="E138" s="115" t="s">
        <v>73</v>
      </c>
      <c r="F138" s="116">
        <v>60.0</v>
      </c>
      <c r="G138" s="117">
        <v>0.77</v>
      </c>
      <c r="H138" s="117">
        <v>3.22</v>
      </c>
      <c r="I138" s="118">
        <v>4.38</v>
      </c>
      <c r="J138" s="117">
        <v>49.59</v>
      </c>
      <c r="K138" s="119" t="s">
        <v>76</v>
      </c>
    </row>
    <row r="139" spans="8:8" ht="14.4">
      <c r="A139" s="26"/>
      <c r="B139" s="27"/>
      <c r="C139" s="28"/>
      <c r="D139" s="91" t="s">
        <v>25</v>
      </c>
      <c r="E139" s="98" t="s">
        <v>130</v>
      </c>
      <c r="F139" s="99">
        <v>210.0</v>
      </c>
      <c r="G139" s="71">
        <v>7.74</v>
      </c>
      <c r="H139" s="71">
        <v>6.99</v>
      </c>
      <c r="I139" s="72">
        <v>20.56</v>
      </c>
      <c r="J139" s="71">
        <v>176.11</v>
      </c>
      <c r="K139" s="100" t="s">
        <v>133</v>
      </c>
    </row>
    <row r="140" spans="8:8" ht="14.4">
      <c r="A140" s="26"/>
      <c r="B140" s="27"/>
      <c r="C140" s="28"/>
      <c r="D140" s="91" t="s">
        <v>26</v>
      </c>
      <c r="E140" s="121" t="s">
        <v>131</v>
      </c>
      <c r="F140" s="151">
        <v>90.0</v>
      </c>
      <c r="G140" s="123">
        <v>11.16</v>
      </c>
      <c r="H140" s="123">
        <v>6.3</v>
      </c>
      <c r="I140" s="124">
        <v>5.67</v>
      </c>
      <c r="J140" s="123">
        <v>124.02</v>
      </c>
      <c r="K140" s="125" t="s">
        <v>134</v>
      </c>
    </row>
    <row r="141" spans="8:8" ht="14.4">
      <c r="A141" s="26"/>
      <c r="B141" s="27"/>
      <c r="C141" s="28"/>
      <c r="D141" s="97" t="s">
        <v>27</v>
      </c>
      <c r="E141" s="98" t="s">
        <v>132</v>
      </c>
      <c r="F141" s="99">
        <v>150.0</v>
      </c>
      <c r="G141" s="71">
        <v>2.52</v>
      </c>
      <c r="H141" s="71">
        <v>6.45</v>
      </c>
      <c r="I141" s="72">
        <v>19.13</v>
      </c>
      <c r="J141" s="71">
        <v>144.63</v>
      </c>
      <c r="K141" s="100" t="s">
        <v>135</v>
      </c>
    </row>
    <row r="142" spans="8:8" ht="14.4">
      <c r="A142" s="26"/>
      <c r="B142" s="27"/>
      <c r="C142" s="28"/>
      <c r="D142" s="42" t="s">
        <v>28</v>
      </c>
      <c r="E142" s="69" t="s">
        <v>64</v>
      </c>
      <c r="F142" s="70">
        <v>200.0</v>
      </c>
      <c r="G142" s="45">
        <v>0.2</v>
      </c>
      <c r="H142" s="45">
        <v>0.16</v>
      </c>
      <c r="I142" s="64">
        <v>18.84</v>
      </c>
      <c r="J142" s="39">
        <v>77.6</v>
      </c>
      <c r="K142" s="65" t="s">
        <v>65</v>
      </c>
    </row>
    <row r="143" spans="8:8" ht="14.4">
      <c r="A143" s="26"/>
      <c r="B143" s="27"/>
      <c r="C143" s="28"/>
      <c r="D143" s="91" t="s">
        <v>29</v>
      </c>
      <c r="E143" s="98" t="s">
        <v>36</v>
      </c>
      <c r="F143" s="99">
        <v>30.0</v>
      </c>
      <c r="G143" s="71">
        <v>2.28</v>
      </c>
      <c r="H143" s="71">
        <v>0.24</v>
      </c>
      <c r="I143" s="72">
        <v>14.76</v>
      </c>
      <c r="J143" s="71">
        <v>70.32</v>
      </c>
      <c r="K143" s="100" t="s">
        <v>58</v>
      </c>
    </row>
    <row r="144" spans="8:8" ht="14.4">
      <c r="A144" s="26"/>
      <c r="B144" s="27"/>
      <c r="C144" s="28"/>
      <c r="D144" s="91" t="s">
        <v>30</v>
      </c>
      <c r="E144" s="69" t="s">
        <v>37</v>
      </c>
      <c r="F144" s="70">
        <v>40.0</v>
      </c>
      <c r="G144" s="71">
        <v>2.24</v>
      </c>
      <c r="H144" s="71">
        <v>0.44</v>
      </c>
      <c r="I144" s="72">
        <v>23.76</v>
      </c>
      <c r="J144" s="71">
        <v>107.96</v>
      </c>
      <c r="K144" s="65" t="s">
        <v>66</v>
      </c>
    </row>
    <row r="145" spans="8:8" ht="15.0">
      <c r="A145" s="49"/>
      <c r="B145" s="50"/>
      <c r="C145" s="51"/>
      <c r="D145" s="52" t="s">
        <v>31</v>
      </c>
      <c r="E145" s="73"/>
      <c r="F145" s="74">
        <f>SUM(F138:F144)</f>
        <v>780.0</v>
      </c>
      <c r="G145" s="74">
        <f t="shared" si="57" ref="G145:J145">SUM(G138:G144)</f>
        <v>26.910000000000004</v>
      </c>
      <c r="H145" s="74">
        <f t="shared" si="57"/>
        <v>23.8</v>
      </c>
      <c r="I145" s="74">
        <f t="shared" si="57"/>
        <v>107.10000000000001</v>
      </c>
      <c r="J145" s="74">
        <f t="shared" si="57"/>
        <v>750.23</v>
      </c>
      <c r="K145" s="75"/>
    </row>
    <row r="146" spans="8:8" ht="14.4">
      <c r="A146" s="26">
        <v>2.0</v>
      </c>
      <c r="B146" s="27">
        <v>3.0</v>
      </c>
      <c r="C146" s="28" t="s">
        <v>153</v>
      </c>
      <c r="D146" s="76" t="s">
        <v>154</v>
      </c>
      <c r="E146" s="92" t="s">
        <v>155</v>
      </c>
      <c r="F146" s="135">
        <v>110.0</v>
      </c>
      <c r="G146" s="136">
        <v>7.89</v>
      </c>
      <c r="H146" s="136">
        <v>10.91</v>
      </c>
      <c r="I146" s="137">
        <v>37.2</v>
      </c>
      <c r="J146" s="136">
        <v>278.54</v>
      </c>
      <c r="K146" s="138" t="s">
        <v>156</v>
      </c>
    </row>
    <row r="147" spans="8:8" ht="14.4">
      <c r="A147" s="26"/>
      <c r="B147" s="27"/>
      <c r="C147" s="28"/>
      <c r="D147" s="120" t="s">
        <v>28</v>
      </c>
      <c r="E147" s="121" t="s">
        <v>159</v>
      </c>
      <c r="F147" s="122">
        <v>200.0</v>
      </c>
      <c r="G147" s="123">
        <v>0.12</v>
      </c>
      <c r="H147" s="123">
        <v>0.02</v>
      </c>
      <c r="I147" s="124">
        <v>15.4</v>
      </c>
      <c r="J147" s="123">
        <v>62.26</v>
      </c>
      <c r="K147" s="125" t="s">
        <v>161</v>
      </c>
    </row>
    <row r="148" spans="8:8" ht="14.4">
      <c r="A148" s="49"/>
      <c r="B148" s="50"/>
      <c r="C148" s="51"/>
      <c r="D148" s="52" t="s">
        <v>31</v>
      </c>
      <c r="E148" s="82"/>
      <c r="F148" s="83">
        <f>SUM(F146:F147)</f>
        <v>310.0</v>
      </c>
      <c r="G148" s="83">
        <f t="shared" si="58" ref="G148">SUM(G146:G147)</f>
        <v>8.01</v>
      </c>
      <c r="H148" s="83">
        <f t="shared" si="59" ref="H148">SUM(H146:H147)</f>
        <v>10.93</v>
      </c>
      <c r="I148" s="83">
        <f t="shared" si="60" ref="I148">SUM(I146:I147)</f>
        <v>52.6</v>
      </c>
      <c r="J148" s="83">
        <f t="shared" si="61" ref="J148">SUM(J146:J147)</f>
        <v>340.8</v>
      </c>
      <c r="K148" s="55"/>
    </row>
    <row r="149" spans="8:8" ht="15.0">
      <c r="A149" s="84">
        <f>A131</f>
        <v>2.0</v>
      </c>
      <c r="B149" s="85">
        <f>B131</f>
        <v>3.0</v>
      </c>
      <c r="C149" s="86" t="s">
        <v>4</v>
      </c>
      <c r="D149" s="87"/>
      <c r="E149" s="88"/>
      <c r="F149" s="89">
        <f>F137+F148+F145</f>
        <v>1735.0</v>
      </c>
      <c r="G149" s="89">
        <f t="shared" si="62" ref="G149">G137+G148+G145</f>
        <v>55.61</v>
      </c>
      <c r="H149" s="89">
        <f t="shared" si="63" ref="H149">H137+H148+H145</f>
        <v>52.29</v>
      </c>
      <c r="I149" s="89">
        <f t="shared" si="64" ref="I149">I137+I148+I145</f>
        <v>242.07</v>
      </c>
      <c r="J149" s="89">
        <f t="shared" si="65" ref="J149">J137+J148+J145</f>
        <v>1661.38</v>
      </c>
      <c r="K149" s="90"/>
    </row>
    <row r="150" spans="8:8" ht="14.4">
      <c r="A150" s="17">
        <v>2.0</v>
      </c>
      <c r="B150" s="18">
        <v>4.0</v>
      </c>
      <c r="C150" s="19" t="s">
        <v>20</v>
      </c>
      <c r="D150" s="152" t="s">
        <v>21</v>
      </c>
      <c r="E150" s="98" t="s">
        <v>56</v>
      </c>
      <c r="F150" s="113">
        <v>150.0</v>
      </c>
      <c r="G150" s="71">
        <v>11.0</v>
      </c>
      <c r="H150" s="71">
        <v>15.11</v>
      </c>
      <c r="I150" s="72">
        <v>25.7</v>
      </c>
      <c r="J150" s="71">
        <v>282.79</v>
      </c>
      <c r="K150" s="100" t="s">
        <v>57</v>
      </c>
    </row>
    <row r="151" spans="8:8" ht="14.4">
      <c r="A151" s="26"/>
      <c r="B151" s="27"/>
      <c r="C151" s="28"/>
      <c r="D151" s="153" t="s">
        <v>148</v>
      </c>
      <c r="E151" s="30" t="s">
        <v>85</v>
      </c>
      <c r="F151" s="31">
        <v>30.0</v>
      </c>
      <c r="G151" s="32">
        <v>0.21</v>
      </c>
      <c r="H151" s="32">
        <v>0.03</v>
      </c>
      <c r="I151" s="33">
        <v>0.57</v>
      </c>
      <c r="J151" s="34">
        <v>3.39</v>
      </c>
      <c r="K151" s="35" t="s">
        <v>48</v>
      </c>
    </row>
    <row r="152" spans="8:8" ht="14.4">
      <c r="A152" s="26"/>
      <c r="B152" s="27"/>
      <c r="C152" s="28"/>
      <c r="D152" s="91" t="s">
        <v>29</v>
      </c>
      <c r="E152" s="98" t="s">
        <v>36</v>
      </c>
      <c r="F152" s="99">
        <v>30.0</v>
      </c>
      <c r="G152" s="71">
        <v>2.28</v>
      </c>
      <c r="H152" s="71">
        <v>0.24</v>
      </c>
      <c r="I152" s="72">
        <v>14.76</v>
      </c>
      <c r="J152" s="71">
        <v>70.32</v>
      </c>
      <c r="K152" s="100" t="s">
        <v>58</v>
      </c>
    </row>
    <row r="153" spans="8:8" ht="14.4">
      <c r="A153" s="26"/>
      <c r="B153" s="27"/>
      <c r="C153" s="28"/>
      <c r="D153" s="128" t="s">
        <v>22</v>
      </c>
      <c r="E153" s="108" t="s">
        <v>41</v>
      </c>
      <c r="F153" s="129">
        <v>207.0</v>
      </c>
      <c r="G153" s="129">
        <v>0.08</v>
      </c>
      <c r="H153" s="129">
        <v>0.02</v>
      </c>
      <c r="I153" s="145">
        <v>15.0</v>
      </c>
      <c r="J153" s="129">
        <v>60.5</v>
      </c>
      <c r="K153" s="112" t="s">
        <v>59</v>
      </c>
    </row>
    <row r="154" spans="8:8" ht="14.4">
      <c r="A154" s="26"/>
      <c r="B154" s="27"/>
      <c r="C154" s="28"/>
      <c r="D154" s="127" t="s">
        <v>168</v>
      </c>
      <c r="E154" s="102" t="s">
        <v>45</v>
      </c>
      <c r="F154" s="103">
        <v>200.0</v>
      </c>
      <c r="G154" s="154">
        <v>5.4</v>
      </c>
      <c r="H154" s="154">
        <v>4.4</v>
      </c>
      <c r="I154" s="154">
        <v>8.8</v>
      </c>
      <c r="J154" s="154">
        <v>96.4</v>
      </c>
      <c r="K154" s="106" t="s">
        <v>54</v>
      </c>
    </row>
    <row r="155" spans="8:8" ht="15.0">
      <c r="A155" s="49"/>
      <c r="B155" s="50"/>
      <c r="C155" s="51"/>
      <c r="D155" s="52" t="s">
        <v>31</v>
      </c>
      <c r="E155" s="53"/>
      <c r="F155" s="54">
        <f>SUM(F150:F154)</f>
        <v>617.0</v>
      </c>
      <c r="G155" s="54">
        <f>SUM(G150:G154)</f>
        <v>18.97</v>
      </c>
      <c r="H155" s="54">
        <f>SUM(H150:H154)</f>
        <v>19.799999999999997</v>
      </c>
      <c r="I155" s="54">
        <f>SUM(I150:I154)</f>
        <v>64.83</v>
      </c>
      <c r="J155" s="54">
        <f>SUM(J150:J154)</f>
        <v>513.4</v>
      </c>
      <c r="K155" s="55"/>
    </row>
    <row r="156" spans="8:8" ht="14.4">
      <c r="A156" s="56">
        <f>A150</f>
        <v>2.0</v>
      </c>
      <c r="B156" s="57">
        <f>B150</f>
        <v>4.0</v>
      </c>
      <c r="C156" s="58" t="s">
        <v>23</v>
      </c>
      <c r="D156" s="141" t="s">
        <v>24</v>
      </c>
      <c r="E156" s="30" t="s">
        <v>179</v>
      </c>
      <c r="F156" s="31">
        <v>60.0</v>
      </c>
      <c r="G156" s="32">
        <v>0.6</v>
      </c>
      <c r="H156" s="32">
        <v>0.06</v>
      </c>
      <c r="I156" s="33">
        <v>1.92</v>
      </c>
      <c r="J156" s="34">
        <v>10.62</v>
      </c>
      <c r="K156" s="61" t="s">
        <v>180</v>
      </c>
    </row>
    <row r="157" spans="8:8" ht="14.4">
      <c r="A157" s="26"/>
      <c r="B157" s="27"/>
      <c r="C157" s="28"/>
      <c r="D157" s="91" t="s">
        <v>25</v>
      </c>
      <c r="E157" s="98" t="s">
        <v>136</v>
      </c>
      <c r="F157" s="99">
        <v>225.0</v>
      </c>
      <c r="G157" s="71">
        <v>10.13</v>
      </c>
      <c r="H157" s="71">
        <v>8.24</v>
      </c>
      <c r="I157" s="72">
        <v>25.97</v>
      </c>
      <c r="J157" s="71">
        <v>218.56</v>
      </c>
      <c r="K157" s="100" t="s">
        <v>138</v>
      </c>
    </row>
    <row r="158" spans="8:8" ht="14.4">
      <c r="A158" s="26"/>
      <c r="B158" s="27"/>
      <c r="C158" s="28"/>
      <c r="D158" s="91" t="s">
        <v>26</v>
      </c>
      <c r="E158" s="121" t="s">
        <v>137</v>
      </c>
      <c r="F158" s="151">
        <v>90.0</v>
      </c>
      <c r="G158" s="123">
        <v>6.27</v>
      </c>
      <c r="H158" s="123">
        <v>12.23</v>
      </c>
      <c r="I158" s="124">
        <v>9.77</v>
      </c>
      <c r="J158" s="123">
        <v>174.19</v>
      </c>
      <c r="K158" s="125" t="s">
        <v>139</v>
      </c>
    </row>
    <row r="159" spans="8:8" ht="28.8">
      <c r="A159" s="26"/>
      <c r="B159" s="27"/>
      <c r="C159" s="28"/>
      <c r="D159" s="91" t="s">
        <v>27</v>
      </c>
      <c r="E159" s="98" t="s">
        <v>88</v>
      </c>
      <c r="F159" s="99">
        <v>150.0</v>
      </c>
      <c r="G159" s="71">
        <v>7.47</v>
      </c>
      <c r="H159" s="71">
        <v>4.7</v>
      </c>
      <c r="I159" s="72">
        <v>32.82</v>
      </c>
      <c r="J159" s="71">
        <v>203.42</v>
      </c>
      <c r="K159" s="100" t="s">
        <v>91</v>
      </c>
    </row>
    <row r="160" spans="8:8" ht="14.4">
      <c r="A160" s="26"/>
      <c r="B160" s="27"/>
      <c r="C160" s="28"/>
      <c r="D160" s="91" t="s">
        <v>28</v>
      </c>
      <c r="E160" s="69" t="s">
        <v>35</v>
      </c>
      <c r="F160" s="70">
        <v>200.0</v>
      </c>
      <c r="G160" s="45">
        <v>0.18</v>
      </c>
      <c r="H160" s="45">
        <v>0.08</v>
      </c>
      <c r="I160" s="64">
        <v>16.3</v>
      </c>
      <c r="J160" s="39">
        <v>66.64</v>
      </c>
      <c r="K160" s="65" t="s">
        <v>140</v>
      </c>
    </row>
    <row r="161" spans="8:8" ht="14.4">
      <c r="A161" s="26"/>
      <c r="B161" s="27"/>
      <c r="C161" s="28"/>
      <c r="D161" s="91" t="s">
        <v>29</v>
      </c>
      <c r="E161" s="98" t="s">
        <v>36</v>
      </c>
      <c r="F161" s="99">
        <v>20.0</v>
      </c>
      <c r="G161" s="71">
        <v>1.52</v>
      </c>
      <c r="H161" s="71">
        <v>0.16</v>
      </c>
      <c r="I161" s="72">
        <v>9.84</v>
      </c>
      <c r="J161" s="71">
        <v>46.88</v>
      </c>
      <c r="K161" s="100" t="s">
        <v>58</v>
      </c>
    </row>
    <row r="162" spans="8:8" ht="14.4">
      <c r="A162" s="26"/>
      <c r="B162" s="27"/>
      <c r="C162" s="28"/>
      <c r="D162" s="91" t="s">
        <v>30</v>
      </c>
      <c r="E162" s="69" t="s">
        <v>37</v>
      </c>
      <c r="F162" s="99">
        <v>20.0</v>
      </c>
      <c r="G162" s="71">
        <v>1.12</v>
      </c>
      <c r="H162" s="71">
        <v>0.22</v>
      </c>
      <c r="I162" s="72">
        <v>11.88</v>
      </c>
      <c r="J162" s="71">
        <v>53.92</v>
      </c>
      <c r="K162" s="65" t="s">
        <v>66</v>
      </c>
    </row>
    <row r="163" spans="8:8" ht="15.0">
      <c r="A163" s="49"/>
      <c r="B163" s="50"/>
      <c r="C163" s="51"/>
      <c r="D163" s="52" t="s">
        <v>31</v>
      </c>
      <c r="E163" s="73"/>
      <c r="F163" s="74">
        <f>SUM(F156:F162)</f>
        <v>765.0</v>
      </c>
      <c r="G163" s="74">
        <f t="shared" si="66" ref="G163:J163">SUM(G156:G162)</f>
        <v>27.29</v>
      </c>
      <c r="H163" s="74">
        <f t="shared" si="66"/>
        <v>25.689999999999998</v>
      </c>
      <c r="I163" s="74">
        <f t="shared" si="66"/>
        <v>108.49999999999999</v>
      </c>
      <c r="J163" s="74">
        <f t="shared" si="66"/>
        <v>774.2299999999999</v>
      </c>
      <c r="K163" s="75"/>
    </row>
    <row r="164" spans="8:8" ht="15.0">
      <c r="A164" s="26">
        <v>2.0</v>
      </c>
      <c r="B164" s="27">
        <v>4.0</v>
      </c>
      <c r="C164" s="28" t="s">
        <v>153</v>
      </c>
      <c r="D164" s="76" t="s">
        <v>175</v>
      </c>
      <c r="E164" s="92" t="s">
        <v>176</v>
      </c>
      <c r="F164" s="135">
        <v>130.0</v>
      </c>
      <c r="G164" s="136">
        <v>0.55</v>
      </c>
      <c r="H164" s="136">
        <v>0.55</v>
      </c>
      <c r="I164" s="137">
        <v>18.75</v>
      </c>
      <c r="J164" s="136">
        <v>82.08</v>
      </c>
      <c r="K164" s="138" t="s">
        <v>178</v>
      </c>
    </row>
    <row r="165" spans="8:8" ht="14.4">
      <c r="A165" s="26"/>
      <c r="B165" s="27"/>
      <c r="C165" s="28"/>
      <c r="D165" s="76" t="s">
        <v>154</v>
      </c>
      <c r="E165" s="37" t="s">
        <v>177</v>
      </c>
      <c r="F165" s="129">
        <v>50.0</v>
      </c>
      <c r="G165" s="110">
        <v>4.35</v>
      </c>
      <c r="H165" s="110">
        <v>3.65</v>
      </c>
      <c r="I165" s="111">
        <v>24.5</v>
      </c>
      <c r="J165" s="110">
        <v>148.25</v>
      </c>
      <c r="K165" s="112"/>
    </row>
    <row r="166" spans="8:8" ht="14.4">
      <c r="A166" s="26"/>
      <c r="B166" s="27"/>
      <c r="C166" s="28"/>
      <c r="D166" s="128" t="s">
        <v>22</v>
      </c>
      <c r="E166" s="108" t="s">
        <v>164</v>
      </c>
      <c r="F166" s="129">
        <v>200.0</v>
      </c>
      <c r="G166" s="110">
        <v>1.54</v>
      </c>
      <c r="H166" s="110">
        <v>1.14</v>
      </c>
      <c r="I166" s="111">
        <v>2.26</v>
      </c>
      <c r="J166" s="110">
        <v>25.5</v>
      </c>
      <c r="K166" s="112" t="s">
        <v>166</v>
      </c>
    </row>
    <row r="167" spans="8:8" ht="14.4">
      <c r="A167" s="49"/>
      <c r="B167" s="50"/>
      <c r="C167" s="51"/>
      <c r="D167" s="52" t="s">
        <v>31</v>
      </c>
      <c r="E167" s="82"/>
      <c r="F167" s="83">
        <f>SUM(F164:F166)</f>
        <v>380.0</v>
      </c>
      <c r="G167" s="83">
        <f t="shared" si="67" ref="G167">SUM(G164:G166)</f>
        <v>6.4399999999999995</v>
      </c>
      <c r="H167" s="83">
        <f t="shared" si="68" ref="H167">SUM(H164:H166)</f>
        <v>5.34</v>
      </c>
      <c r="I167" s="83">
        <f t="shared" si="69" ref="I167">SUM(I164:I166)</f>
        <v>45.51</v>
      </c>
      <c r="J167" s="83">
        <f t="shared" si="70" ref="J167">SUM(J164:J166)</f>
        <v>255.82999999999998</v>
      </c>
      <c r="K167" s="55"/>
    </row>
    <row r="168" spans="8:8" ht="15.0">
      <c r="A168" s="84">
        <f>A150</f>
        <v>2.0</v>
      </c>
      <c r="B168" s="85">
        <f>B150</f>
        <v>4.0</v>
      </c>
      <c r="C168" s="86" t="s">
        <v>4</v>
      </c>
      <c r="D168" s="87"/>
      <c r="E168" s="88"/>
      <c r="F168" s="89">
        <f>F155+F167+F163</f>
        <v>1762.0</v>
      </c>
      <c r="G168" s="89">
        <f t="shared" si="71" ref="G168">G155+G167+G163</f>
        <v>52.7</v>
      </c>
      <c r="H168" s="89">
        <f t="shared" si="72" ref="H168">H155+H167+H163</f>
        <v>50.83</v>
      </c>
      <c r="I168" s="89">
        <f t="shared" si="73" ref="I168">I155+I167+I163</f>
        <v>218.84</v>
      </c>
      <c r="J168" s="89">
        <f t="shared" si="74" ref="J168">J155+J167+J163</f>
        <v>1543.46</v>
      </c>
      <c r="K168" s="90"/>
    </row>
    <row r="169" spans="8:8" ht="14.4">
      <c r="A169" s="17">
        <v>2.0</v>
      </c>
      <c r="B169" s="18">
        <v>5.0</v>
      </c>
      <c r="C169" s="19" t="s">
        <v>20</v>
      </c>
      <c r="D169" s="126" t="s">
        <v>21</v>
      </c>
      <c r="E169" s="115" t="s">
        <v>53</v>
      </c>
      <c r="F169" s="116">
        <v>155.0</v>
      </c>
      <c r="G169" s="116">
        <v>17.91</v>
      </c>
      <c r="H169" s="116">
        <v>16.35</v>
      </c>
      <c r="I169" s="146">
        <v>2.91</v>
      </c>
      <c r="J169" s="116">
        <v>230.43</v>
      </c>
      <c r="K169" s="119" t="s">
        <v>141</v>
      </c>
    </row>
    <row r="170" spans="8:8" ht="14.4">
      <c r="A170" s="26"/>
      <c r="B170" s="27"/>
      <c r="C170" s="28"/>
      <c r="D170" s="127" t="s">
        <v>148</v>
      </c>
      <c r="E170" s="30" t="s">
        <v>142</v>
      </c>
      <c r="F170" s="31">
        <v>30.0</v>
      </c>
      <c r="G170" s="32">
        <v>0.36</v>
      </c>
      <c r="H170" s="32">
        <v>1.41</v>
      </c>
      <c r="I170" s="33">
        <v>2.31</v>
      </c>
      <c r="J170" s="34">
        <v>23.37</v>
      </c>
      <c r="K170" s="35" t="s">
        <v>143</v>
      </c>
    </row>
    <row r="171" spans="8:8" ht="14.4">
      <c r="A171" s="26"/>
      <c r="B171" s="27"/>
      <c r="C171" s="28"/>
      <c r="D171" s="91" t="s">
        <v>29</v>
      </c>
      <c r="E171" s="98" t="s">
        <v>38</v>
      </c>
      <c r="F171" s="99">
        <v>40.0</v>
      </c>
      <c r="G171" s="99">
        <v>3.0</v>
      </c>
      <c r="H171" s="99">
        <v>1.16</v>
      </c>
      <c r="I171" s="144">
        <v>20.56</v>
      </c>
      <c r="J171" s="99">
        <v>104.68</v>
      </c>
      <c r="K171" s="100" t="s">
        <v>70</v>
      </c>
    </row>
    <row r="172" spans="8:8" ht="14.4">
      <c r="A172" s="26"/>
      <c r="B172" s="27"/>
      <c r="C172" s="28"/>
      <c r="D172" s="128" t="s">
        <v>22</v>
      </c>
      <c r="E172" s="108" t="s">
        <v>43</v>
      </c>
      <c r="F172" s="129">
        <v>200.0</v>
      </c>
      <c r="G172" s="110">
        <v>3.9</v>
      </c>
      <c r="H172" s="110">
        <v>3.06</v>
      </c>
      <c r="I172" s="111">
        <v>16.34</v>
      </c>
      <c r="J172" s="110">
        <v>108.66</v>
      </c>
      <c r="K172" s="112" t="s">
        <v>69</v>
      </c>
    </row>
    <row r="173" spans="8:8" ht="14.4">
      <c r="A173" s="26"/>
      <c r="B173" s="27"/>
      <c r="C173" s="28"/>
      <c r="D173" s="91" t="s">
        <v>157</v>
      </c>
      <c r="E173" s="98" t="s">
        <v>60</v>
      </c>
      <c r="F173" s="99">
        <v>200.0</v>
      </c>
      <c r="G173" s="71">
        <v>0.8</v>
      </c>
      <c r="H173" s="71">
        <v>0.8</v>
      </c>
      <c r="I173" s="72">
        <v>17.8</v>
      </c>
      <c r="J173" s="71">
        <v>81.6</v>
      </c>
      <c r="K173" s="100"/>
    </row>
    <row r="174" spans="8:8" ht="15.0">
      <c r="A174" s="49"/>
      <c r="B174" s="50"/>
      <c r="C174" s="51"/>
      <c r="D174" s="52" t="s">
        <v>31</v>
      </c>
      <c r="E174" s="53"/>
      <c r="F174" s="54">
        <f>SUM(F169:F173)</f>
        <v>625.0</v>
      </c>
      <c r="G174" s="54">
        <f>SUM(G169:G173)</f>
        <v>25.97</v>
      </c>
      <c r="H174" s="54">
        <f>SUM(H169:H173)</f>
        <v>22.78</v>
      </c>
      <c r="I174" s="54">
        <f>SUM(I169:I173)</f>
        <v>59.92</v>
      </c>
      <c r="J174" s="54">
        <f>SUM(J169:J173)</f>
        <v>548.74</v>
      </c>
      <c r="K174" s="55"/>
    </row>
    <row r="175" spans="8:8" ht="14.4">
      <c r="A175" s="56">
        <f>A169</f>
        <v>2.0</v>
      </c>
      <c r="B175" s="57">
        <f>B169</f>
        <v>5.0</v>
      </c>
      <c r="C175" s="58" t="s">
        <v>23</v>
      </c>
      <c r="D175" s="128" t="s">
        <v>24</v>
      </c>
      <c r="E175" s="115" t="s">
        <v>185</v>
      </c>
      <c r="F175" s="142">
        <v>60.0</v>
      </c>
      <c r="G175" s="117">
        <v>0.55</v>
      </c>
      <c r="H175" s="117">
        <v>2.71</v>
      </c>
      <c r="I175" s="118">
        <v>1.51</v>
      </c>
      <c r="J175" s="117">
        <v>32.63</v>
      </c>
      <c r="K175" s="119" t="s">
        <v>186</v>
      </c>
    </row>
    <row r="176" spans="8:8" ht="14.4">
      <c r="A176" s="26"/>
      <c r="B176" s="27"/>
      <c r="C176" s="28"/>
      <c r="D176" s="91" t="s">
        <v>25</v>
      </c>
      <c r="E176" s="98" t="s">
        <v>86</v>
      </c>
      <c r="F176" s="113">
        <v>210.0</v>
      </c>
      <c r="G176" s="71">
        <v>2.1</v>
      </c>
      <c r="H176" s="71">
        <v>5.52</v>
      </c>
      <c r="I176" s="72">
        <v>10.23</v>
      </c>
      <c r="J176" s="71">
        <v>99.0</v>
      </c>
      <c r="K176" s="100" t="s">
        <v>89</v>
      </c>
    </row>
    <row r="177" spans="8:8" ht="14.4">
      <c r="A177" s="26"/>
      <c r="B177" s="27"/>
      <c r="C177" s="28"/>
      <c r="D177" s="91" t="s">
        <v>26</v>
      </c>
      <c r="E177" s="121" t="s">
        <v>144</v>
      </c>
      <c r="F177" s="151">
        <v>90.0</v>
      </c>
      <c r="G177" s="123">
        <v>22.28</v>
      </c>
      <c r="H177" s="123">
        <v>9.95</v>
      </c>
      <c r="I177" s="124">
        <v>7.7</v>
      </c>
      <c r="J177" s="123">
        <v>209.5</v>
      </c>
      <c r="K177" s="125" t="s">
        <v>145</v>
      </c>
    </row>
    <row r="178" spans="8:8" ht="14.4">
      <c r="A178" s="26"/>
      <c r="B178" s="27"/>
      <c r="C178" s="28"/>
      <c r="D178" s="91" t="s">
        <v>27</v>
      </c>
      <c r="E178" s="98" t="s">
        <v>55</v>
      </c>
      <c r="F178" s="99">
        <v>150.0</v>
      </c>
      <c r="G178" s="99">
        <v>2.93</v>
      </c>
      <c r="H178" s="99">
        <v>4.32</v>
      </c>
      <c r="I178" s="144">
        <v>18.77</v>
      </c>
      <c r="J178" s="99">
        <v>125.64</v>
      </c>
      <c r="K178" s="100" t="s">
        <v>79</v>
      </c>
    </row>
    <row r="179" spans="8:8" ht="14.4">
      <c r="A179" s="26"/>
      <c r="B179" s="27"/>
      <c r="C179" s="28"/>
      <c r="D179" s="91" t="s">
        <v>28</v>
      </c>
      <c r="E179" s="98" t="s">
        <v>42</v>
      </c>
      <c r="F179" s="99">
        <v>200.0</v>
      </c>
      <c r="G179" s="71">
        <v>0.38</v>
      </c>
      <c r="H179" s="71">
        <v>0.0</v>
      </c>
      <c r="I179" s="72">
        <v>25.72</v>
      </c>
      <c r="J179" s="71">
        <v>104.4</v>
      </c>
      <c r="K179" s="100" t="s">
        <v>80</v>
      </c>
    </row>
    <row r="180" spans="8:8" ht="14.4">
      <c r="A180" s="26"/>
      <c r="B180" s="27"/>
      <c r="C180" s="28"/>
      <c r="D180" s="91" t="s">
        <v>29</v>
      </c>
      <c r="E180" s="98" t="s">
        <v>36</v>
      </c>
      <c r="F180" s="99">
        <v>30.0</v>
      </c>
      <c r="G180" s="71">
        <v>2.28</v>
      </c>
      <c r="H180" s="71">
        <v>0.24</v>
      </c>
      <c r="I180" s="72">
        <v>14.76</v>
      </c>
      <c r="J180" s="71">
        <v>70.32</v>
      </c>
      <c r="K180" s="100" t="s">
        <v>58</v>
      </c>
    </row>
    <row r="181" spans="8:8" ht="14.4">
      <c r="A181" s="26"/>
      <c r="B181" s="27"/>
      <c r="C181" s="28"/>
      <c r="D181" s="91" t="s">
        <v>30</v>
      </c>
      <c r="E181" s="69" t="s">
        <v>37</v>
      </c>
      <c r="F181" s="70">
        <v>40.0</v>
      </c>
      <c r="G181" s="71">
        <v>2.24</v>
      </c>
      <c r="H181" s="71">
        <v>0.44</v>
      </c>
      <c r="I181" s="72">
        <v>23.76</v>
      </c>
      <c r="J181" s="71">
        <v>107.96</v>
      </c>
      <c r="K181" s="65" t="s">
        <v>66</v>
      </c>
    </row>
    <row r="182" spans="8:8" ht="15.0">
      <c r="A182" s="49"/>
      <c r="B182" s="50"/>
      <c r="C182" s="51"/>
      <c r="D182" s="52" t="s">
        <v>31</v>
      </c>
      <c r="E182" s="73"/>
      <c r="F182" s="74">
        <f>SUM(F175:F181)</f>
        <v>780.0</v>
      </c>
      <c r="G182" s="74">
        <f t="shared" si="75" ref="G182:J182">SUM(G175:G181)</f>
        <v>32.76</v>
      </c>
      <c r="H182" s="74">
        <f t="shared" si="75"/>
        <v>23.18</v>
      </c>
      <c r="I182" s="74">
        <f t="shared" si="75"/>
        <v>102.45</v>
      </c>
      <c r="J182" s="74">
        <f t="shared" si="75"/>
        <v>749.45</v>
      </c>
      <c r="K182" s="75"/>
    </row>
    <row r="183" spans="8:8" ht="14.4">
      <c r="A183" s="26">
        <v>2.0</v>
      </c>
      <c r="B183" s="27">
        <v>5.0</v>
      </c>
      <c r="C183" s="28" t="s">
        <v>153</v>
      </c>
      <c r="D183" s="114" t="s">
        <v>21</v>
      </c>
      <c r="E183" s="115" t="s">
        <v>158</v>
      </c>
      <c r="F183" s="116">
        <v>100.0</v>
      </c>
      <c r="G183" s="117">
        <v>9.14</v>
      </c>
      <c r="H183" s="117">
        <v>10.74</v>
      </c>
      <c r="I183" s="118">
        <v>31.08</v>
      </c>
      <c r="J183" s="117">
        <v>257.54</v>
      </c>
      <c r="K183" s="119" t="s">
        <v>160</v>
      </c>
    </row>
    <row r="184" spans="8:8" ht="14.4">
      <c r="A184" s="26"/>
      <c r="B184" s="27"/>
      <c r="C184" s="28"/>
      <c r="D184" s="42" t="s">
        <v>28</v>
      </c>
      <c r="E184" s="69" t="s">
        <v>47</v>
      </c>
      <c r="F184" s="63">
        <v>200.0</v>
      </c>
      <c r="G184" s="45">
        <v>0.14</v>
      </c>
      <c r="H184" s="45">
        <v>0.06</v>
      </c>
      <c r="I184" s="64">
        <v>22.36</v>
      </c>
      <c r="J184" s="45">
        <v>90.54</v>
      </c>
      <c r="K184" s="65" t="s">
        <v>92</v>
      </c>
    </row>
    <row r="185" spans="8:8" ht="14.4">
      <c r="A185" s="49"/>
      <c r="B185" s="50"/>
      <c r="C185" s="51"/>
      <c r="D185" s="52" t="s">
        <v>31</v>
      </c>
      <c r="E185" s="82"/>
      <c r="F185" s="83">
        <f>SUM(F183:F184)</f>
        <v>300.0</v>
      </c>
      <c r="G185" s="83">
        <f t="shared" si="76" ref="G185">SUM(G183:G184)</f>
        <v>9.280000000000001</v>
      </c>
      <c r="H185" s="83">
        <f t="shared" si="77" ref="H185">SUM(H183:H184)</f>
        <v>10.8</v>
      </c>
      <c r="I185" s="83">
        <f t="shared" si="78" ref="I185">SUM(I183:I184)</f>
        <v>53.44</v>
      </c>
      <c r="J185" s="83">
        <f t="shared" si="79" ref="J185">SUM(J183:J184)</f>
        <v>348.08000000000004</v>
      </c>
      <c r="K185" s="55"/>
    </row>
    <row r="186" spans="8:8" ht="15.0">
      <c r="A186" s="84">
        <f>A169</f>
        <v>2.0</v>
      </c>
      <c r="B186" s="85">
        <f>B169</f>
        <v>5.0</v>
      </c>
      <c r="C186" s="86" t="s">
        <v>4</v>
      </c>
      <c r="D186" s="87"/>
      <c r="E186" s="88"/>
      <c r="F186" s="89">
        <f>F174+F185+F182</f>
        <v>1705.0</v>
      </c>
      <c r="G186" s="89">
        <f t="shared" si="80" ref="G186">G174+G185+G182</f>
        <v>68.00999999999999</v>
      </c>
      <c r="H186" s="89">
        <f t="shared" si="81" ref="H186">H174+H185+H182</f>
        <v>56.76</v>
      </c>
      <c r="I186" s="89">
        <f t="shared" si="82" ref="I186">I174+I185+I182</f>
        <v>215.81</v>
      </c>
      <c r="J186" s="89">
        <f t="shared" si="83" ref="J186">J174+J185+J182</f>
        <v>1646.27</v>
      </c>
      <c r="K186" s="90"/>
    </row>
    <row r="187" spans="8:8" ht="13.8" customHeight="1">
      <c r="A187" s="84"/>
      <c r="B187" s="155"/>
      <c r="C187" s="156" t="s">
        <v>5</v>
      </c>
      <c r="D187" s="157"/>
      <c r="E187" s="158"/>
      <c r="F187" s="159">
        <f>(F21+F39+F58+F76+F94+F110+F130+F149+F168+F186)/(IF(F21=0,0,1)+IF(F39=0,0,1)+IF(F58=0,0,1)+IF(F76=0,0,1)+IF(F94=0,0,1)+IF(F110=0,0,1)+IF(F130=0,0,1)+IF(F149=0,0,1)+IF(F168=0,0,1)+IF(F186=0,0,1))</f>
        <v>1676.4</v>
      </c>
      <c r="G187" s="159">
        <f t="shared" si="84" ref="G187:J187">(G21+G39+G58+G76+G94+G110+G130+G149+G168+G186)/(IF(G21=0,0,1)+IF(G39=0,0,1)+IF(G58=0,0,1)+IF(G76=0,0,1)+IF(G94=0,0,1)+IF(G110=0,0,1)+IF(G130=0,0,1)+IF(G149=0,0,1)+IF(G168=0,0,1)+IF(G186=0,0,1))</f>
        <v>53.431</v>
      </c>
      <c r="H187" s="159">
        <f t="shared" si="84"/>
        <v>52.918000000000006</v>
      </c>
      <c r="I187" s="159">
        <f t="shared" si="84"/>
        <v>237.839</v>
      </c>
      <c r="J187" s="159">
        <f t="shared" si="84"/>
        <v>1640.31</v>
      </c>
      <c r="K187" s="159"/>
    </row>
    <row r="188" spans="8:8" ht="13.8">
      <c r="A188" s="160"/>
    </row>
  </sheetData>
  <mergeCells count="15">
    <mergeCell ref="C1:E1"/>
    <mergeCell ref="H1:K1"/>
    <mergeCell ref="H2:K2"/>
    <mergeCell ref="H3:K3"/>
    <mergeCell ref="C39:D39"/>
    <mergeCell ref="C21:D21"/>
    <mergeCell ref="C168:D168"/>
    <mergeCell ref="C149:D149"/>
    <mergeCell ref="C130:D130"/>
    <mergeCell ref="C110:D110"/>
    <mergeCell ref="C94:D94"/>
    <mergeCell ref="C76:D76"/>
    <mergeCell ref="C186:D186"/>
    <mergeCell ref="C187:E187"/>
    <mergeCell ref="C58:D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ozerki-school</cp:lastModifiedBy>
  <dcterms:created xsi:type="dcterms:W3CDTF">2022-05-16T11:23:56Z</dcterms:created>
  <dcterms:modified xsi:type="dcterms:W3CDTF">2025-03-05T08:19:15Z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8471bb441b1141f3b508977282eeb061</vt:lpwstr>
  </property>
</Properties>
</file>